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4675" windowHeight="10470"/>
  </bookViews>
  <sheets>
    <sheet name="工作表1" sheetId="1" r:id="rId1"/>
    <sheet name="工作表2" sheetId="2" r:id="rId2"/>
    <sheet name="工作表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C22" i="1" l="1"/>
  <c r="C42" i="1" s="1"/>
  <c r="C62" i="1" s="1"/>
  <c r="C82" i="1" s="1"/>
  <c r="C102" i="1" s="1"/>
  <c r="C122" i="1" s="1"/>
  <c r="C142" i="1" s="1"/>
  <c r="C162" i="1" s="1"/>
  <c r="C182" i="1" s="1"/>
  <c r="C202" i="1" s="1"/>
  <c r="C222" i="1" s="1"/>
  <c r="C242" i="1" s="1"/>
  <c r="C262" i="1" s="1"/>
  <c r="C282" i="1" s="1"/>
  <c r="C302" i="1" s="1"/>
  <c r="C322" i="1" s="1"/>
  <c r="C342" i="1" s="1"/>
  <c r="C362" i="1" s="1"/>
  <c r="C382" i="1" s="1"/>
  <c r="C402" i="1" s="1"/>
  <c r="C422" i="1" s="1"/>
  <c r="C442" i="1" s="1"/>
  <c r="C462" i="1" s="1"/>
  <c r="C482" i="1" s="1"/>
  <c r="C502" i="1" s="1"/>
  <c r="C522" i="1" s="1"/>
  <c r="C542" i="1" s="1"/>
  <c r="C562" i="1" s="1"/>
  <c r="C582" i="1" s="1"/>
  <c r="C602" i="1" s="1"/>
  <c r="C622" i="1" s="1"/>
  <c r="C642" i="1" s="1"/>
  <c r="C662" i="1" s="1"/>
  <c r="C682" i="1" s="1"/>
  <c r="C702" i="1" s="1"/>
  <c r="C722" i="1" s="1"/>
  <c r="C742" i="1" s="1"/>
  <c r="C762" i="1" s="1"/>
  <c r="C782" i="1" s="1"/>
  <c r="C802" i="1" s="1"/>
  <c r="C822" i="1" s="1"/>
  <c r="C842" i="1" s="1"/>
  <c r="C862" i="1" s="1"/>
  <c r="C882" i="1" s="1"/>
  <c r="C902" i="1" s="1"/>
  <c r="C922" i="1" s="1"/>
  <c r="C942" i="1" s="1"/>
  <c r="C962" i="1" s="1"/>
  <c r="C982" i="1" s="1"/>
  <c r="C21" i="1"/>
  <c r="C41" i="1" s="1"/>
  <c r="C61" i="1" s="1"/>
  <c r="C81" i="1" s="1"/>
  <c r="C101" i="1" s="1"/>
  <c r="C121" i="1" s="1"/>
  <c r="C141" i="1" s="1"/>
  <c r="C161" i="1" s="1"/>
  <c r="C181" i="1" s="1"/>
  <c r="C201" i="1" s="1"/>
  <c r="C221" i="1" s="1"/>
  <c r="C241" i="1" s="1"/>
  <c r="C261" i="1" s="1"/>
  <c r="C281" i="1" s="1"/>
  <c r="C301" i="1" s="1"/>
  <c r="C321" i="1" s="1"/>
  <c r="C341" i="1" s="1"/>
  <c r="C361" i="1" s="1"/>
  <c r="C381" i="1" s="1"/>
  <c r="C401" i="1" s="1"/>
  <c r="C421" i="1" s="1"/>
  <c r="C441" i="1" s="1"/>
  <c r="C461" i="1" s="1"/>
  <c r="C481" i="1" s="1"/>
  <c r="C501" i="1" s="1"/>
  <c r="C521" i="1" s="1"/>
  <c r="C541" i="1" s="1"/>
  <c r="C561" i="1" s="1"/>
  <c r="C581" i="1" s="1"/>
  <c r="C601" i="1" s="1"/>
  <c r="C621" i="1" s="1"/>
  <c r="C641" i="1" s="1"/>
  <c r="C661" i="1" s="1"/>
  <c r="C681" i="1" s="1"/>
  <c r="C701" i="1" s="1"/>
  <c r="C721" i="1" s="1"/>
  <c r="C741" i="1" s="1"/>
  <c r="C761" i="1" s="1"/>
  <c r="C781" i="1" s="1"/>
  <c r="C801" i="1" s="1"/>
  <c r="C821" i="1" s="1"/>
  <c r="C841" i="1" s="1"/>
  <c r="C861" i="1" s="1"/>
  <c r="C881" i="1" s="1"/>
  <c r="C901" i="1" s="1"/>
  <c r="C921" i="1" s="1"/>
  <c r="C941" i="1" s="1"/>
  <c r="C961" i="1" s="1"/>
  <c r="C981" i="1" s="1"/>
  <c r="A21" i="1"/>
  <c r="C24" i="1" s="1"/>
  <c r="A6" i="1"/>
  <c r="A7" i="1" s="1"/>
  <c r="C4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B7" i="1"/>
  <c r="L6" i="1"/>
  <c r="A26" i="1"/>
  <c r="A41" i="1"/>
  <c r="C44" i="1" l="1"/>
  <c r="A61" i="1"/>
  <c r="A46" i="1"/>
  <c r="A27" i="1"/>
  <c r="L26" i="1"/>
  <c r="B8" i="1"/>
  <c r="L7" i="1"/>
  <c r="I6" i="1"/>
  <c r="G6" i="1"/>
  <c r="E6" i="1"/>
  <c r="C6" i="1"/>
  <c r="H6" i="1"/>
  <c r="F6" i="1"/>
  <c r="D6" i="1"/>
  <c r="B9" i="1" l="1"/>
  <c r="L8" i="1"/>
  <c r="A28" i="1"/>
  <c r="A29" i="1" s="1"/>
  <c r="A30" i="1" s="1"/>
  <c r="A31" i="1" s="1"/>
  <c r="A32" i="1" s="1"/>
  <c r="A33" i="1" s="1"/>
  <c r="A34" i="1" s="1"/>
  <c r="A35" i="1" s="1"/>
  <c r="A36" i="1" s="1"/>
  <c r="A37" i="1" s="1"/>
  <c r="B27" i="1"/>
  <c r="C64" i="1"/>
  <c r="A81" i="1"/>
  <c r="A66" i="1"/>
  <c r="I7" i="1"/>
  <c r="G7" i="1"/>
  <c r="E7" i="1"/>
  <c r="C7" i="1"/>
  <c r="H7" i="1"/>
  <c r="F7" i="1"/>
  <c r="D7" i="1"/>
  <c r="I26" i="1"/>
  <c r="G26" i="1"/>
  <c r="E26" i="1"/>
  <c r="C26" i="1"/>
  <c r="H26" i="1"/>
  <c r="F26" i="1"/>
  <c r="D26" i="1"/>
  <c r="A47" i="1"/>
  <c r="L46" i="1"/>
  <c r="C84" i="1" l="1"/>
  <c r="A101" i="1"/>
  <c r="A86" i="1"/>
  <c r="B28" i="1"/>
  <c r="L27" i="1"/>
  <c r="I8" i="1"/>
  <c r="G8" i="1"/>
  <c r="E8" i="1"/>
  <c r="C8" i="1"/>
  <c r="H8" i="1"/>
  <c r="F8" i="1"/>
  <c r="D8" i="1"/>
  <c r="I46" i="1"/>
  <c r="G46" i="1"/>
  <c r="E46" i="1"/>
  <c r="C46" i="1"/>
  <c r="H46" i="1"/>
  <c r="F46" i="1"/>
  <c r="D46" i="1"/>
  <c r="A48" i="1"/>
  <c r="A49" i="1" s="1"/>
  <c r="A50" i="1" s="1"/>
  <c r="A51" i="1" s="1"/>
  <c r="A52" i="1" s="1"/>
  <c r="A53" i="1" s="1"/>
  <c r="A54" i="1" s="1"/>
  <c r="A55" i="1" s="1"/>
  <c r="A56" i="1" s="1"/>
  <c r="A57" i="1" s="1"/>
  <c r="B47" i="1"/>
  <c r="A67" i="1"/>
  <c r="L66" i="1"/>
  <c r="B10" i="1"/>
  <c r="L9" i="1"/>
  <c r="B11" i="1" l="1"/>
  <c r="L10" i="1"/>
  <c r="A68" i="1"/>
  <c r="A69" i="1" s="1"/>
  <c r="A70" i="1" s="1"/>
  <c r="A71" i="1" s="1"/>
  <c r="A72" i="1" s="1"/>
  <c r="A73" i="1" s="1"/>
  <c r="A74" i="1" s="1"/>
  <c r="A75" i="1" s="1"/>
  <c r="A76" i="1" s="1"/>
  <c r="A77" i="1" s="1"/>
  <c r="B67" i="1"/>
  <c r="B48" i="1"/>
  <c r="L47" i="1"/>
  <c r="I27" i="1"/>
  <c r="G27" i="1"/>
  <c r="E27" i="1"/>
  <c r="C27" i="1"/>
  <c r="H27" i="1"/>
  <c r="F27" i="1"/>
  <c r="D27" i="1"/>
  <c r="A87" i="1"/>
  <c r="L86" i="1"/>
  <c r="I9" i="1"/>
  <c r="G9" i="1"/>
  <c r="E9" i="1"/>
  <c r="C9" i="1"/>
  <c r="H9" i="1"/>
  <c r="F9" i="1"/>
  <c r="D9" i="1"/>
  <c r="I66" i="1"/>
  <c r="G66" i="1"/>
  <c r="E66" i="1"/>
  <c r="C66" i="1"/>
  <c r="H66" i="1"/>
  <c r="F66" i="1"/>
  <c r="D66" i="1"/>
  <c r="B29" i="1"/>
  <c r="L28" i="1"/>
  <c r="C104" i="1"/>
  <c r="A121" i="1"/>
  <c r="A106" i="1"/>
  <c r="C124" i="1" l="1"/>
  <c r="A141" i="1"/>
  <c r="A126" i="1"/>
  <c r="I28" i="1"/>
  <c r="G28" i="1"/>
  <c r="E28" i="1"/>
  <c r="C28" i="1"/>
  <c r="H28" i="1"/>
  <c r="F28" i="1"/>
  <c r="D28" i="1"/>
  <c r="A88" i="1"/>
  <c r="A89" i="1" s="1"/>
  <c r="A90" i="1" s="1"/>
  <c r="A91" i="1" s="1"/>
  <c r="A92" i="1" s="1"/>
  <c r="A93" i="1" s="1"/>
  <c r="A94" i="1" s="1"/>
  <c r="A95" i="1" s="1"/>
  <c r="A96" i="1" s="1"/>
  <c r="A97" i="1" s="1"/>
  <c r="B87" i="1"/>
  <c r="I47" i="1"/>
  <c r="G47" i="1"/>
  <c r="E47" i="1"/>
  <c r="C47" i="1"/>
  <c r="H47" i="1"/>
  <c r="F47" i="1"/>
  <c r="D47" i="1"/>
  <c r="B68" i="1"/>
  <c r="L67" i="1"/>
  <c r="I10" i="1"/>
  <c r="G10" i="1"/>
  <c r="E10" i="1"/>
  <c r="C10" i="1"/>
  <c r="H10" i="1"/>
  <c r="F10" i="1"/>
  <c r="D10" i="1"/>
  <c r="A107" i="1"/>
  <c r="L106" i="1"/>
  <c r="B30" i="1"/>
  <c r="L29" i="1"/>
  <c r="I86" i="1"/>
  <c r="G86" i="1"/>
  <c r="E86" i="1"/>
  <c r="C86" i="1"/>
  <c r="H86" i="1"/>
  <c r="F86" i="1"/>
  <c r="D86" i="1"/>
  <c r="B49" i="1"/>
  <c r="L48" i="1"/>
  <c r="B12" i="1"/>
  <c r="L11" i="1"/>
  <c r="B13" i="1" l="1"/>
  <c r="L12" i="1"/>
  <c r="B50" i="1"/>
  <c r="L49" i="1"/>
  <c r="I29" i="1"/>
  <c r="G29" i="1"/>
  <c r="E29" i="1"/>
  <c r="C29" i="1"/>
  <c r="H29" i="1"/>
  <c r="F29" i="1"/>
  <c r="D29" i="1"/>
  <c r="I106" i="1"/>
  <c r="G106" i="1"/>
  <c r="E106" i="1"/>
  <c r="C106" i="1"/>
  <c r="H106" i="1"/>
  <c r="F106" i="1"/>
  <c r="D106" i="1"/>
  <c r="B69" i="1"/>
  <c r="L68" i="1"/>
  <c r="C144" i="1"/>
  <c r="A161" i="1"/>
  <c r="A146" i="1"/>
  <c r="I11" i="1"/>
  <c r="G11" i="1"/>
  <c r="E11" i="1"/>
  <c r="C11" i="1"/>
  <c r="H11" i="1"/>
  <c r="F11" i="1"/>
  <c r="D11" i="1"/>
  <c r="I48" i="1"/>
  <c r="G48" i="1"/>
  <c r="E48" i="1"/>
  <c r="C48" i="1"/>
  <c r="H48" i="1"/>
  <c r="F48" i="1"/>
  <c r="D48" i="1"/>
  <c r="B31" i="1"/>
  <c r="L30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B107" i="1"/>
  <c r="I67" i="1"/>
  <c r="G67" i="1"/>
  <c r="E67" i="1"/>
  <c r="C67" i="1"/>
  <c r="H67" i="1"/>
  <c r="F67" i="1"/>
  <c r="D67" i="1"/>
  <c r="B88" i="1"/>
  <c r="L87" i="1"/>
  <c r="A127" i="1"/>
  <c r="L126" i="1"/>
  <c r="I126" i="1" l="1"/>
  <c r="G126" i="1"/>
  <c r="E126" i="1"/>
  <c r="C126" i="1"/>
  <c r="H126" i="1"/>
  <c r="F126" i="1"/>
  <c r="D126" i="1"/>
  <c r="I87" i="1"/>
  <c r="G87" i="1"/>
  <c r="E87" i="1"/>
  <c r="C87" i="1"/>
  <c r="H87" i="1"/>
  <c r="F87" i="1"/>
  <c r="D87" i="1"/>
  <c r="B32" i="1"/>
  <c r="L31" i="1"/>
  <c r="A181" i="1"/>
  <c r="C164" i="1"/>
  <c r="A166" i="1"/>
  <c r="B70" i="1"/>
  <c r="L69" i="1"/>
  <c r="I49" i="1"/>
  <c r="G49" i="1"/>
  <c r="E49" i="1"/>
  <c r="C49" i="1"/>
  <c r="H49" i="1"/>
  <c r="F49" i="1"/>
  <c r="D49" i="1"/>
  <c r="I12" i="1"/>
  <c r="G12" i="1"/>
  <c r="E12" i="1"/>
  <c r="C12" i="1"/>
  <c r="H12" i="1"/>
  <c r="F12" i="1"/>
  <c r="D12" i="1"/>
  <c r="A128" i="1"/>
  <c r="A129" i="1" s="1"/>
  <c r="A130" i="1" s="1"/>
  <c r="A131" i="1" s="1"/>
  <c r="A132" i="1" s="1"/>
  <c r="A133" i="1" s="1"/>
  <c r="A134" i="1" s="1"/>
  <c r="A135" i="1" s="1"/>
  <c r="A136" i="1" s="1"/>
  <c r="A137" i="1" s="1"/>
  <c r="B127" i="1"/>
  <c r="B89" i="1"/>
  <c r="L88" i="1"/>
  <c r="B108" i="1"/>
  <c r="L107" i="1"/>
  <c r="I30" i="1"/>
  <c r="G30" i="1"/>
  <c r="E30" i="1"/>
  <c r="C30" i="1"/>
  <c r="H30" i="1"/>
  <c r="F30" i="1"/>
  <c r="D30" i="1"/>
  <c r="A147" i="1"/>
  <c r="L146" i="1"/>
  <c r="I68" i="1"/>
  <c r="G68" i="1"/>
  <c r="E68" i="1"/>
  <c r="C68" i="1"/>
  <c r="H68" i="1"/>
  <c r="F68" i="1"/>
  <c r="D68" i="1"/>
  <c r="B51" i="1"/>
  <c r="L50" i="1"/>
  <c r="B14" i="1"/>
  <c r="L13" i="1"/>
  <c r="B15" i="1" l="1"/>
  <c r="L14" i="1"/>
  <c r="B52" i="1"/>
  <c r="L51" i="1"/>
  <c r="A148" i="1"/>
  <c r="A149" i="1" s="1"/>
  <c r="A150" i="1" s="1"/>
  <c r="A151" i="1" s="1"/>
  <c r="A152" i="1" s="1"/>
  <c r="A153" i="1" s="1"/>
  <c r="A154" i="1" s="1"/>
  <c r="A155" i="1" s="1"/>
  <c r="A156" i="1" s="1"/>
  <c r="A157" i="1" s="1"/>
  <c r="B147" i="1"/>
  <c r="I107" i="1"/>
  <c r="G107" i="1"/>
  <c r="E107" i="1"/>
  <c r="C107" i="1"/>
  <c r="H107" i="1"/>
  <c r="F107" i="1"/>
  <c r="D107" i="1"/>
  <c r="B90" i="1"/>
  <c r="L89" i="1"/>
  <c r="I69" i="1"/>
  <c r="G69" i="1"/>
  <c r="E69" i="1"/>
  <c r="C69" i="1"/>
  <c r="H69" i="1"/>
  <c r="F69" i="1"/>
  <c r="D69" i="1"/>
  <c r="A167" i="1"/>
  <c r="L166" i="1"/>
  <c r="A201" i="1"/>
  <c r="A186" i="1"/>
  <c r="C184" i="1"/>
  <c r="B33" i="1"/>
  <c r="L32" i="1"/>
  <c r="I13" i="1"/>
  <c r="G13" i="1"/>
  <c r="E13" i="1"/>
  <c r="C13" i="1"/>
  <c r="H13" i="1"/>
  <c r="F13" i="1"/>
  <c r="D13" i="1"/>
  <c r="I50" i="1"/>
  <c r="G50" i="1"/>
  <c r="E50" i="1"/>
  <c r="C50" i="1"/>
  <c r="H50" i="1"/>
  <c r="F50" i="1"/>
  <c r="D50" i="1"/>
  <c r="I146" i="1"/>
  <c r="G146" i="1"/>
  <c r="E146" i="1"/>
  <c r="C146" i="1"/>
  <c r="H146" i="1"/>
  <c r="F146" i="1"/>
  <c r="D146" i="1"/>
  <c r="B109" i="1"/>
  <c r="L108" i="1"/>
  <c r="I88" i="1"/>
  <c r="G88" i="1"/>
  <c r="E88" i="1"/>
  <c r="C88" i="1"/>
  <c r="H88" i="1"/>
  <c r="F88" i="1"/>
  <c r="D88" i="1"/>
  <c r="B128" i="1"/>
  <c r="L127" i="1"/>
  <c r="B71" i="1"/>
  <c r="L70" i="1"/>
  <c r="I31" i="1"/>
  <c r="G31" i="1"/>
  <c r="E31" i="1"/>
  <c r="C31" i="1"/>
  <c r="H31" i="1"/>
  <c r="F31" i="1"/>
  <c r="D31" i="1"/>
  <c r="B72" i="1" l="1"/>
  <c r="L71" i="1"/>
  <c r="B129" i="1"/>
  <c r="L128" i="1"/>
  <c r="I108" i="1"/>
  <c r="G108" i="1"/>
  <c r="E108" i="1"/>
  <c r="C108" i="1"/>
  <c r="H108" i="1"/>
  <c r="F108" i="1"/>
  <c r="D108" i="1"/>
  <c r="I32" i="1"/>
  <c r="G32" i="1"/>
  <c r="E32" i="1"/>
  <c r="C32" i="1"/>
  <c r="H32" i="1"/>
  <c r="F32" i="1"/>
  <c r="D32" i="1"/>
  <c r="A221" i="1"/>
  <c r="A206" i="1"/>
  <c r="C204" i="1"/>
  <c r="A168" i="1"/>
  <c r="A169" i="1" s="1"/>
  <c r="A170" i="1" s="1"/>
  <c r="A171" i="1" s="1"/>
  <c r="A172" i="1" s="1"/>
  <c r="A173" i="1" s="1"/>
  <c r="A174" i="1" s="1"/>
  <c r="A175" i="1" s="1"/>
  <c r="A176" i="1" s="1"/>
  <c r="A177" i="1" s="1"/>
  <c r="B167" i="1"/>
  <c r="I89" i="1"/>
  <c r="G89" i="1"/>
  <c r="E89" i="1"/>
  <c r="C89" i="1"/>
  <c r="H89" i="1"/>
  <c r="F89" i="1"/>
  <c r="D89" i="1"/>
  <c r="B53" i="1"/>
  <c r="L52" i="1"/>
  <c r="B16" i="1"/>
  <c r="L15" i="1"/>
  <c r="I70" i="1"/>
  <c r="G70" i="1"/>
  <c r="E70" i="1"/>
  <c r="C70" i="1"/>
  <c r="H70" i="1"/>
  <c r="F70" i="1"/>
  <c r="D70" i="1"/>
  <c r="I127" i="1"/>
  <c r="G127" i="1"/>
  <c r="E127" i="1"/>
  <c r="C127" i="1"/>
  <c r="H127" i="1"/>
  <c r="F127" i="1"/>
  <c r="D127" i="1"/>
  <c r="B110" i="1"/>
  <c r="L109" i="1"/>
  <c r="B34" i="1"/>
  <c r="L33" i="1"/>
  <c r="L186" i="1"/>
  <c r="A187" i="1"/>
  <c r="I166" i="1"/>
  <c r="G166" i="1"/>
  <c r="E166" i="1"/>
  <c r="C166" i="1"/>
  <c r="H166" i="1"/>
  <c r="F166" i="1"/>
  <c r="D166" i="1"/>
  <c r="B91" i="1"/>
  <c r="L90" i="1"/>
  <c r="B148" i="1"/>
  <c r="L147" i="1"/>
  <c r="I51" i="1"/>
  <c r="G51" i="1"/>
  <c r="E51" i="1"/>
  <c r="C51" i="1"/>
  <c r="H51" i="1"/>
  <c r="F51" i="1"/>
  <c r="D51" i="1"/>
  <c r="I14" i="1"/>
  <c r="G14" i="1"/>
  <c r="E14" i="1"/>
  <c r="C14" i="1"/>
  <c r="H14" i="1"/>
  <c r="F14" i="1"/>
  <c r="D14" i="1"/>
  <c r="I147" i="1" l="1"/>
  <c r="G147" i="1"/>
  <c r="E147" i="1"/>
  <c r="C147" i="1"/>
  <c r="H147" i="1"/>
  <c r="F147" i="1"/>
  <c r="D147" i="1"/>
  <c r="B92" i="1"/>
  <c r="L91" i="1"/>
  <c r="B187" i="1"/>
  <c r="A188" i="1"/>
  <c r="A189" i="1" s="1"/>
  <c r="A190" i="1" s="1"/>
  <c r="A191" i="1" s="1"/>
  <c r="A192" i="1" s="1"/>
  <c r="A193" i="1" s="1"/>
  <c r="A194" i="1" s="1"/>
  <c r="A195" i="1" s="1"/>
  <c r="A196" i="1" s="1"/>
  <c r="A197" i="1" s="1"/>
  <c r="I33" i="1"/>
  <c r="G33" i="1"/>
  <c r="E33" i="1"/>
  <c r="C33" i="1"/>
  <c r="H33" i="1"/>
  <c r="F33" i="1"/>
  <c r="D33" i="1"/>
  <c r="B111" i="1"/>
  <c r="L110" i="1"/>
  <c r="B17" i="1"/>
  <c r="L17" i="1" s="1"/>
  <c r="L16" i="1"/>
  <c r="B54" i="1"/>
  <c r="L53" i="1"/>
  <c r="B168" i="1"/>
  <c r="L167" i="1"/>
  <c r="A241" i="1"/>
  <c r="A226" i="1"/>
  <c r="C224" i="1"/>
  <c r="B130" i="1"/>
  <c r="L129" i="1"/>
  <c r="B73" i="1"/>
  <c r="L72" i="1"/>
  <c r="B149" i="1"/>
  <c r="L148" i="1"/>
  <c r="I90" i="1"/>
  <c r="G90" i="1"/>
  <c r="E90" i="1"/>
  <c r="C90" i="1"/>
  <c r="H90" i="1"/>
  <c r="F90" i="1"/>
  <c r="D90" i="1"/>
  <c r="H186" i="1"/>
  <c r="F186" i="1"/>
  <c r="D186" i="1"/>
  <c r="I186" i="1"/>
  <c r="G186" i="1"/>
  <c r="E186" i="1"/>
  <c r="C186" i="1"/>
  <c r="B35" i="1"/>
  <c r="L34" i="1"/>
  <c r="I109" i="1"/>
  <c r="G109" i="1"/>
  <c r="E109" i="1"/>
  <c r="C109" i="1"/>
  <c r="H109" i="1"/>
  <c r="F109" i="1"/>
  <c r="D109" i="1"/>
  <c r="I15" i="1"/>
  <c r="G15" i="1"/>
  <c r="E15" i="1"/>
  <c r="C15" i="1"/>
  <c r="H15" i="1"/>
  <c r="F15" i="1"/>
  <c r="D15" i="1"/>
  <c r="I52" i="1"/>
  <c r="G52" i="1"/>
  <c r="E52" i="1"/>
  <c r="C52" i="1"/>
  <c r="H52" i="1"/>
  <c r="F52" i="1"/>
  <c r="D52" i="1"/>
  <c r="L206" i="1"/>
  <c r="A207" i="1"/>
  <c r="I128" i="1"/>
  <c r="G128" i="1"/>
  <c r="E128" i="1"/>
  <c r="C128" i="1"/>
  <c r="H128" i="1"/>
  <c r="F128" i="1"/>
  <c r="D128" i="1"/>
  <c r="I71" i="1"/>
  <c r="G71" i="1"/>
  <c r="E71" i="1"/>
  <c r="C71" i="1"/>
  <c r="H71" i="1"/>
  <c r="F71" i="1"/>
  <c r="D71" i="1"/>
  <c r="B207" i="1" l="1"/>
  <c r="A208" i="1"/>
  <c r="A209" i="1" s="1"/>
  <c r="A210" i="1" s="1"/>
  <c r="A211" i="1" s="1"/>
  <c r="A212" i="1" s="1"/>
  <c r="A213" i="1" s="1"/>
  <c r="A214" i="1" s="1"/>
  <c r="A215" i="1" s="1"/>
  <c r="A216" i="1" s="1"/>
  <c r="A217" i="1" s="1"/>
  <c r="B36" i="1"/>
  <c r="L35" i="1"/>
  <c r="B150" i="1"/>
  <c r="L149" i="1"/>
  <c r="B74" i="1"/>
  <c r="L73" i="1"/>
  <c r="B131" i="1"/>
  <c r="L130" i="1"/>
  <c r="L226" i="1"/>
  <c r="A227" i="1"/>
  <c r="I167" i="1"/>
  <c r="G167" i="1"/>
  <c r="E167" i="1"/>
  <c r="C167" i="1"/>
  <c r="H167" i="1"/>
  <c r="F167" i="1"/>
  <c r="D167" i="1"/>
  <c r="I53" i="1"/>
  <c r="G53" i="1"/>
  <c r="E53" i="1"/>
  <c r="C53" i="1"/>
  <c r="H53" i="1"/>
  <c r="F53" i="1"/>
  <c r="D53" i="1"/>
  <c r="I16" i="1"/>
  <c r="G16" i="1"/>
  <c r="E16" i="1"/>
  <c r="C16" i="1"/>
  <c r="H16" i="1"/>
  <c r="F16" i="1"/>
  <c r="D16" i="1"/>
  <c r="B112" i="1"/>
  <c r="L111" i="1"/>
  <c r="B93" i="1"/>
  <c r="L92" i="1"/>
  <c r="H206" i="1"/>
  <c r="F206" i="1"/>
  <c r="D206" i="1"/>
  <c r="I206" i="1"/>
  <c r="G206" i="1"/>
  <c r="E206" i="1"/>
  <c r="C206" i="1"/>
  <c r="I34" i="1"/>
  <c r="G34" i="1"/>
  <c r="E34" i="1"/>
  <c r="C34" i="1"/>
  <c r="H34" i="1"/>
  <c r="F34" i="1"/>
  <c r="D34" i="1"/>
  <c r="I148" i="1"/>
  <c r="G148" i="1"/>
  <c r="E148" i="1"/>
  <c r="C148" i="1"/>
  <c r="H148" i="1"/>
  <c r="F148" i="1"/>
  <c r="D148" i="1"/>
  <c r="I72" i="1"/>
  <c r="G72" i="1"/>
  <c r="E72" i="1"/>
  <c r="C72" i="1"/>
  <c r="H72" i="1"/>
  <c r="F72" i="1"/>
  <c r="D72" i="1"/>
  <c r="I129" i="1"/>
  <c r="G129" i="1"/>
  <c r="E129" i="1"/>
  <c r="C129" i="1"/>
  <c r="H129" i="1"/>
  <c r="F129" i="1"/>
  <c r="D129" i="1"/>
  <c r="A261" i="1"/>
  <c r="A246" i="1"/>
  <c r="C244" i="1"/>
  <c r="B169" i="1"/>
  <c r="L168" i="1"/>
  <c r="B55" i="1"/>
  <c r="L54" i="1"/>
  <c r="I17" i="1"/>
  <c r="G17" i="1"/>
  <c r="D18" i="1" s="1"/>
  <c r="E17" i="1"/>
  <c r="C17" i="1"/>
  <c r="H17" i="1"/>
  <c r="F17" i="1"/>
  <c r="D17" i="1"/>
  <c r="I110" i="1"/>
  <c r="G110" i="1"/>
  <c r="E110" i="1"/>
  <c r="C110" i="1"/>
  <c r="H110" i="1"/>
  <c r="F110" i="1"/>
  <c r="D110" i="1"/>
  <c r="B188" i="1"/>
  <c r="L187" i="1"/>
  <c r="I91" i="1"/>
  <c r="G91" i="1"/>
  <c r="E91" i="1"/>
  <c r="C91" i="1"/>
  <c r="H91" i="1"/>
  <c r="F91" i="1"/>
  <c r="D91" i="1"/>
  <c r="B189" i="1" l="1"/>
  <c r="L188" i="1"/>
  <c r="B56" i="1"/>
  <c r="L55" i="1"/>
  <c r="B170" i="1"/>
  <c r="L169" i="1"/>
  <c r="L246" i="1"/>
  <c r="A247" i="1"/>
  <c r="I92" i="1"/>
  <c r="G92" i="1"/>
  <c r="E92" i="1"/>
  <c r="C92" i="1"/>
  <c r="H92" i="1"/>
  <c r="F92" i="1"/>
  <c r="D92" i="1"/>
  <c r="I111" i="1"/>
  <c r="G111" i="1"/>
  <c r="E111" i="1"/>
  <c r="C111" i="1"/>
  <c r="H111" i="1"/>
  <c r="F111" i="1"/>
  <c r="D111" i="1"/>
  <c r="H226" i="1"/>
  <c r="F226" i="1"/>
  <c r="D226" i="1"/>
  <c r="I226" i="1"/>
  <c r="G226" i="1"/>
  <c r="E226" i="1"/>
  <c r="C226" i="1"/>
  <c r="B132" i="1"/>
  <c r="L131" i="1"/>
  <c r="B75" i="1"/>
  <c r="L74" i="1"/>
  <c r="B151" i="1"/>
  <c r="L150" i="1"/>
  <c r="B37" i="1"/>
  <c r="L37" i="1" s="1"/>
  <c r="L36" i="1"/>
  <c r="B208" i="1"/>
  <c r="L207" i="1"/>
  <c r="H187" i="1"/>
  <c r="F187" i="1"/>
  <c r="D187" i="1"/>
  <c r="I187" i="1"/>
  <c r="G187" i="1"/>
  <c r="E187" i="1"/>
  <c r="C187" i="1"/>
  <c r="I54" i="1"/>
  <c r="G54" i="1"/>
  <c r="E54" i="1"/>
  <c r="C54" i="1"/>
  <c r="H54" i="1"/>
  <c r="F54" i="1"/>
  <c r="D54" i="1"/>
  <c r="I168" i="1"/>
  <c r="G168" i="1"/>
  <c r="E168" i="1"/>
  <c r="C168" i="1"/>
  <c r="H168" i="1"/>
  <c r="F168" i="1"/>
  <c r="D168" i="1"/>
  <c r="A281" i="1"/>
  <c r="A266" i="1"/>
  <c r="C264" i="1"/>
  <c r="B94" i="1"/>
  <c r="L93" i="1"/>
  <c r="B113" i="1"/>
  <c r="L112" i="1"/>
  <c r="B227" i="1"/>
  <c r="A228" i="1"/>
  <c r="A229" i="1" s="1"/>
  <c r="A230" i="1" s="1"/>
  <c r="A231" i="1" s="1"/>
  <c r="A232" i="1" s="1"/>
  <c r="A233" i="1" s="1"/>
  <c r="A234" i="1" s="1"/>
  <c r="A235" i="1" s="1"/>
  <c r="A236" i="1" s="1"/>
  <c r="A237" i="1" s="1"/>
  <c r="I130" i="1"/>
  <c r="G130" i="1"/>
  <c r="E130" i="1"/>
  <c r="C130" i="1"/>
  <c r="H130" i="1"/>
  <c r="F130" i="1"/>
  <c r="D130" i="1"/>
  <c r="I73" i="1"/>
  <c r="G73" i="1"/>
  <c r="E73" i="1"/>
  <c r="C73" i="1"/>
  <c r="H73" i="1"/>
  <c r="F73" i="1"/>
  <c r="D73" i="1"/>
  <c r="I149" i="1"/>
  <c r="G149" i="1"/>
  <c r="E149" i="1"/>
  <c r="C149" i="1"/>
  <c r="H149" i="1"/>
  <c r="F149" i="1"/>
  <c r="D149" i="1"/>
  <c r="I35" i="1"/>
  <c r="G35" i="1"/>
  <c r="E35" i="1"/>
  <c r="C35" i="1"/>
  <c r="H35" i="1"/>
  <c r="F35" i="1"/>
  <c r="D35" i="1"/>
  <c r="B114" i="1" l="1"/>
  <c r="L113" i="1"/>
  <c r="B95" i="1"/>
  <c r="L94" i="1"/>
  <c r="L266" i="1"/>
  <c r="A267" i="1"/>
  <c r="B209" i="1"/>
  <c r="L208" i="1"/>
  <c r="I37" i="1"/>
  <c r="G37" i="1"/>
  <c r="E37" i="1"/>
  <c r="C37" i="1"/>
  <c r="H37" i="1"/>
  <c r="F37" i="1"/>
  <c r="D37" i="1"/>
  <c r="B152" i="1"/>
  <c r="L151" i="1"/>
  <c r="B76" i="1"/>
  <c r="L75" i="1"/>
  <c r="B133" i="1"/>
  <c r="L132" i="1"/>
  <c r="H246" i="1"/>
  <c r="F246" i="1"/>
  <c r="D246" i="1"/>
  <c r="I246" i="1"/>
  <c r="G246" i="1"/>
  <c r="E246" i="1"/>
  <c r="C246" i="1"/>
  <c r="B171" i="1"/>
  <c r="L170" i="1"/>
  <c r="B57" i="1"/>
  <c r="L57" i="1" s="1"/>
  <c r="L56" i="1"/>
  <c r="B190" i="1"/>
  <c r="L189" i="1"/>
  <c r="B228" i="1"/>
  <c r="L227" i="1"/>
  <c r="I112" i="1"/>
  <c r="G112" i="1"/>
  <c r="E112" i="1"/>
  <c r="C112" i="1"/>
  <c r="H112" i="1"/>
  <c r="F112" i="1"/>
  <c r="D112" i="1"/>
  <c r="I93" i="1"/>
  <c r="G93" i="1"/>
  <c r="E93" i="1"/>
  <c r="C93" i="1"/>
  <c r="H93" i="1"/>
  <c r="F93" i="1"/>
  <c r="D93" i="1"/>
  <c r="A301" i="1"/>
  <c r="A286" i="1"/>
  <c r="C284" i="1"/>
  <c r="H207" i="1"/>
  <c r="F207" i="1"/>
  <c r="D207" i="1"/>
  <c r="I207" i="1"/>
  <c r="G207" i="1"/>
  <c r="E207" i="1"/>
  <c r="C207" i="1"/>
  <c r="I36" i="1"/>
  <c r="G36" i="1"/>
  <c r="E36" i="1"/>
  <c r="C36" i="1"/>
  <c r="H36" i="1"/>
  <c r="F36" i="1"/>
  <c r="D36" i="1"/>
  <c r="I150" i="1"/>
  <c r="G150" i="1"/>
  <c r="E150" i="1"/>
  <c r="C150" i="1"/>
  <c r="H150" i="1"/>
  <c r="F150" i="1"/>
  <c r="D150" i="1"/>
  <c r="I74" i="1"/>
  <c r="G74" i="1"/>
  <c r="E74" i="1"/>
  <c r="C74" i="1"/>
  <c r="H74" i="1"/>
  <c r="F74" i="1"/>
  <c r="D74" i="1"/>
  <c r="I131" i="1"/>
  <c r="G131" i="1"/>
  <c r="E131" i="1"/>
  <c r="C131" i="1"/>
  <c r="H131" i="1"/>
  <c r="F131" i="1"/>
  <c r="D131" i="1"/>
  <c r="B247" i="1"/>
  <c r="A248" i="1"/>
  <c r="A249" i="1" s="1"/>
  <c r="A250" i="1" s="1"/>
  <c r="A251" i="1" s="1"/>
  <c r="A252" i="1" s="1"/>
  <c r="A253" i="1" s="1"/>
  <c r="A254" i="1" s="1"/>
  <c r="A255" i="1" s="1"/>
  <c r="A256" i="1" s="1"/>
  <c r="A257" i="1" s="1"/>
  <c r="I169" i="1"/>
  <c r="G169" i="1"/>
  <c r="E169" i="1"/>
  <c r="C169" i="1"/>
  <c r="H169" i="1"/>
  <c r="F169" i="1"/>
  <c r="D169" i="1"/>
  <c r="I55" i="1"/>
  <c r="G55" i="1"/>
  <c r="E55" i="1"/>
  <c r="C55" i="1"/>
  <c r="H55" i="1"/>
  <c r="F55" i="1"/>
  <c r="D55" i="1"/>
  <c r="H188" i="1"/>
  <c r="F188" i="1"/>
  <c r="D188" i="1"/>
  <c r="I188" i="1"/>
  <c r="G188" i="1"/>
  <c r="E188" i="1"/>
  <c r="C188" i="1"/>
  <c r="A321" i="1" l="1"/>
  <c r="A306" i="1"/>
  <c r="C304" i="1"/>
  <c r="B229" i="1"/>
  <c r="L228" i="1"/>
  <c r="B191" i="1"/>
  <c r="L190" i="1"/>
  <c r="I57" i="1"/>
  <c r="G57" i="1"/>
  <c r="E57" i="1"/>
  <c r="C57" i="1"/>
  <c r="H57" i="1"/>
  <c r="F57" i="1"/>
  <c r="D57" i="1"/>
  <c r="B172" i="1"/>
  <c r="L171" i="1"/>
  <c r="I132" i="1"/>
  <c r="G132" i="1"/>
  <c r="E132" i="1"/>
  <c r="C132" i="1"/>
  <c r="H132" i="1"/>
  <c r="F132" i="1"/>
  <c r="D132" i="1"/>
  <c r="I75" i="1"/>
  <c r="G75" i="1"/>
  <c r="E75" i="1"/>
  <c r="C75" i="1"/>
  <c r="H75" i="1"/>
  <c r="F75" i="1"/>
  <c r="D75" i="1"/>
  <c r="I151" i="1"/>
  <c r="G151" i="1"/>
  <c r="E151" i="1"/>
  <c r="C151" i="1"/>
  <c r="H151" i="1"/>
  <c r="F151" i="1"/>
  <c r="D151" i="1"/>
  <c r="B210" i="1"/>
  <c r="L209" i="1"/>
  <c r="B267" i="1"/>
  <c r="A268" i="1"/>
  <c r="A269" i="1" s="1"/>
  <c r="A270" i="1" s="1"/>
  <c r="A271" i="1" s="1"/>
  <c r="A272" i="1" s="1"/>
  <c r="A273" i="1" s="1"/>
  <c r="A274" i="1" s="1"/>
  <c r="A275" i="1" s="1"/>
  <c r="A276" i="1" s="1"/>
  <c r="A277" i="1" s="1"/>
  <c r="I94" i="1"/>
  <c r="G94" i="1"/>
  <c r="E94" i="1"/>
  <c r="C94" i="1"/>
  <c r="H94" i="1"/>
  <c r="F94" i="1"/>
  <c r="D94" i="1"/>
  <c r="I113" i="1"/>
  <c r="G113" i="1"/>
  <c r="E113" i="1"/>
  <c r="C113" i="1"/>
  <c r="H113" i="1"/>
  <c r="F113" i="1"/>
  <c r="D113" i="1"/>
  <c r="B248" i="1"/>
  <c r="L247" i="1"/>
  <c r="L286" i="1"/>
  <c r="A287" i="1"/>
  <c r="H227" i="1"/>
  <c r="F227" i="1"/>
  <c r="D227" i="1"/>
  <c r="I227" i="1"/>
  <c r="G227" i="1"/>
  <c r="E227" i="1"/>
  <c r="C227" i="1"/>
  <c r="H189" i="1"/>
  <c r="F189" i="1"/>
  <c r="D189" i="1"/>
  <c r="I189" i="1"/>
  <c r="G189" i="1"/>
  <c r="E189" i="1"/>
  <c r="C189" i="1"/>
  <c r="I56" i="1"/>
  <c r="G56" i="1"/>
  <c r="E56" i="1"/>
  <c r="C56" i="1"/>
  <c r="H56" i="1"/>
  <c r="F56" i="1"/>
  <c r="D56" i="1"/>
  <c r="I170" i="1"/>
  <c r="G170" i="1"/>
  <c r="E170" i="1"/>
  <c r="C170" i="1"/>
  <c r="H170" i="1"/>
  <c r="F170" i="1"/>
  <c r="D170" i="1"/>
  <c r="B134" i="1"/>
  <c r="L133" i="1"/>
  <c r="B77" i="1"/>
  <c r="L77" i="1" s="1"/>
  <c r="L76" i="1"/>
  <c r="B153" i="1"/>
  <c r="L152" i="1"/>
  <c r="D38" i="1"/>
  <c r="H208" i="1"/>
  <c r="F208" i="1"/>
  <c r="D208" i="1"/>
  <c r="I208" i="1"/>
  <c r="G208" i="1"/>
  <c r="E208" i="1"/>
  <c r="C208" i="1"/>
  <c r="H266" i="1"/>
  <c r="F266" i="1"/>
  <c r="D266" i="1"/>
  <c r="I266" i="1"/>
  <c r="G266" i="1"/>
  <c r="E266" i="1"/>
  <c r="C266" i="1"/>
  <c r="B96" i="1"/>
  <c r="L95" i="1"/>
  <c r="B115" i="1"/>
  <c r="L114" i="1"/>
  <c r="I114" i="1" l="1"/>
  <c r="G114" i="1"/>
  <c r="E114" i="1"/>
  <c r="C114" i="1"/>
  <c r="H114" i="1"/>
  <c r="F114" i="1"/>
  <c r="D114" i="1"/>
  <c r="I95" i="1"/>
  <c r="G95" i="1"/>
  <c r="E95" i="1"/>
  <c r="C95" i="1"/>
  <c r="H95" i="1"/>
  <c r="F95" i="1"/>
  <c r="D95" i="1"/>
  <c r="B154" i="1"/>
  <c r="L153" i="1"/>
  <c r="I77" i="1"/>
  <c r="G77" i="1"/>
  <c r="E77" i="1"/>
  <c r="C77" i="1"/>
  <c r="H77" i="1"/>
  <c r="F77" i="1"/>
  <c r="D77" i="1"/>
  <c r="B135" i="1"/>
  <c r="L134" i="1"/>
  <c r="B287" i="1"/>
  <c r="A288" i="1"/>
  <c r="A289" i="1" s="1"/>
  <c r="A290" i="1" s="1"/>
  <c r="A291" i="1" s="1"/>
  <c r="A292" i="1" s="1"/>
  <c r="A293" i="1" s="1"/>
  <c r="A294" i="1" s="1"/>
  <c r="A295" i="1" s="1"/>
  <c r="A296" i="1" s="1"/>
  <c r="A297" i="1" s="1"/>
  <c r="B249" i="1"/>
  <c r="L248" i="1"/>
  <c r="B268" i="1"/>
  <c r="L267" i="1"/>
  <c r="B211" i="1"/>
  <c r="L210" i="1"/>
  <c r="I171" i="1"/>
  <c r="G171" i="1"/>
  <c r="E171" i="1"/>
  <c r="C171" i="1"/>
  <c r="H171" i="1"/>
  <c r="F171" i="1"/>
  <c r="D171" i="1"/>
  <c r="B192" i="1"/>
  <c r="L191" i="1"/>
  <c r="B230" i="1"/>
  <c r="L229" i="1"/>
  <c r="L306" i="1"/>
  <c r="A307" i="1"/>
  <c r="B116" i="1"/>
  <c r="L115" i="1"/>
  <c r="B97" i="1"/>
  <c r="L97" i="1" s="1"/>
  <c r="L96" i="1"/>
  <c r="I152" i="1"/>
  <c r="G152" i="1"/>
  <c r="E152" i="1"/>
  <c r="C152" i="1"/>
  <c r="H152" i="1"/>
  <c r="F152" i="1"/>
  <c r="D152" i="1"/>
  <c r="I76" i="1"/>
  <c r="G76" i="1"/>
  <c r="E76" i="1"/>
  <c r="C76" i="1"/>
  <c r="H76" i="1"/>
  <c r="F76" i="1"/>
  <c r="D76" i="1"/>
  <c r="I133" i="1"/>
  <c r="G133" i="1"/>
  <c r="E133" i="1"/>
  <c r="C133" i="1"/>
  <c r="H133" i="1"/>
  <c r="F133" i="1"/>
  <c r="D133" i="1"/>
  <c r="H286" i="1"/>
  <c r="F286" i="1"/>
  <c r="D286" i="1"/>
  <c r="I286" i="1"/>
  <c r="G286" i="1"/>
  <c r="E286" i="1"/>
  <c r="C286" i="1"/>
  <c r="H247" i="1"/>
  <c r="F247" i="1"/>
  <c r="D247" i="1"/>
  <c r="I247" i="1"/>
  <c r="G247" i="1"/>
  <c r="E247" i="1"/>
  <c r="C247" i="1"/>
  <c r="H209" i="1"/>
  <c r="F209" i="1"/>
  <c r="D209" i="1"/>
  <c r="I209" i="1"/>
  <c r="G209" i="1"/>
  <c r="E209" i="1"/>
  <c r="C209" i="1"/>
  <c r="B173" i="1"/>
  <c r="L172" i="1"/>
  <c r="D58" i="1"/>
  <c r="H190" i="1"/>
  <c r="F190" i="1"/>
  <c r="D190" i="1"/>
  <c r="I190" i="1"/>
  <c r="G190" i="1"/>
  <c r="E190" i="1"/>
  <c r="C190" i="1"/>
  <c r="H228" i="1"/>
  <c r="F228" i="1"/>
  <c r="D228" i="1"/>
  <c r="I228" i="1"/>
  <c r="G228" i="1"/>
  <c r="E228" i="1"/>
  <c r="C228" i="1"/>
  <c r="A341" i="1"/>
  <c r="A326" i="1"/>
  <c r="C324" i="1"/>
  <c r="L326" i="1" l="1"/>
  <c r="A327" i="1"/>
  <c r="B174" i="1"/>
  <c r="L173" i="1"/>
  <c r="I96" i="1"/>
  <c r="G96" i="1"/>
  <c r="E96" i="1"/>
  <c r="C96" i="1"/>
  <c r="H96" i="1"/>
  <c r="F96" i="1"/>
  <c r="D96" i="1"/>
  <c r="I115" i="1"/>
  <c r="G115" i="1"/>
  <c r="E115" i="1"/>
  <c r="C115" i="1"/>
  <c r="H115" i="1"/>
  <c r="F115" i="1"/>
  <c r="D115" i="1"/>
  <c r="B307" i="1"/>
  <c r="A308" i="1"/>
  <c r="A309" i="1" s="1"/>
  <c r="A310" i="1" s="1"/>
  <c r="A311" i="1" s="1"/>
  <c r="A312" i="1" s="1"/>
  <c r="A313" i="1" s="1"/>
  <c r="A314" i="1" s="1"/>
  <c r="A315" i="1" s="1"/>
  <c r="A316" i="1" s="1"/>
  <c r="A317" i="1" s="1"/>
  <c r="H229" i="1"/>
  <c r="F229" i="1"/>
  <c r="D229" i="1"/>
  <c r="I229" i="1"/>
  <c r="G229" i="1"/>
  <c r="E229" i="1"/>
  <c r="C229" i="1"/>
  <c r="H191" i="1"/>
  <c r="F191" i="1"/>
  <c r="D191" i="1"/>
  <c r="I191" i="1"/>
  <c r="G191" i="1"/>
  <c r="E191" i="1"/>
  <c r="C191" i="1"/>
  <c r="B212" i="1"/>
  <c r="L211" i="1"/>
  <c r="B269" i="1"/>
  <c r="L268" i="1"/>
  <c r="B250" i="1"/>
  <c r="L249" i="1"/>
  <c r="B288" i="1"/>
  <c r="L287" i="1"/>
  <c r="B136" i="1"/>
  <c r="L135" i="1"/>
  <c r="D78" i="1"/>
  <c r="I153" i="1"/>
  <c r="G153" i="1"/>
  <c r="E153" i="1"/>
  <c r="C153" i="1"/>
  <c r="H153" i="1"/>
  <c r="F153" i="1"/>
  <c r="D153" i="1"/>
  <c r="A361" i="1"/>
  <c r="A346" i="1"/>
  <c r="C344" i="1"/>
  <c r="I172" i="1"/>
  <c r="G172" i="1"/>
  <c r="E172" i="1"/>
  <c r="C172" i="1"/>
  <c r="H172" i="1"/>
  <c r="F172" i="1"/>
  <c r="D172" i="1"/>
  <c r="I97" i="1"/>
  <c r="G97" i="1"/>
  <c r="D98" i="1" s="1"/>
  <c r="E97" i="1"/>
  <c r="C97" i="1"/>
  <c r="H97" i="1"/>
  <c r="F97" i="1"/>
  <c r="D97" i="1"/>
  <c r="B117" i="1"/>
  <c r="L117" i="1" s="1"/>
  <c r="L116" i="1"/>
  <c r="H306" i="1"/>
  <c r="F306" i="1"/>
  <c r="D306" i="1"/>
  <c r="I306" i="1"/>
  <c r="G306" i="1"/>
  <c r="E306" i="1"/>
  <c r="C306" i="1"/>
  <c r="B231" i="1"/>
  <c r="L230" i="1"/>
  <c r="B193" i="1"/>
  <c r="L192" i="1"/>
  <c r="H210" i="1"/>
  <c r="F210" i="1"/>
  <c r="D210" i="1"/>
  <c r="I210" i="1"/>
  <c r="G210" i="1"/>
  <c r="E210" i="1"/>
  <c r="C210" i="1"/>
  <c r="H267" i="1"/>
  <c r="F267" i="1"/>
  <c r="D267" i="1"/>
  <c r="I267" i="1"/>
  <c r="G267" i="1"/>
  <c r="E267" i="1"/>
  <c r="C267" i="1"/>
  <c r="H248" i="1"/>
  <c r="F248" i="1"/>
  <c r="D248" i="1"/>
  <c r="I248" i="1"/>
  <c r="G248" i="1"/>
  <c r="E248" i="1"/>
  <c r="C248" i="1"/>
  <c r="I134" i="1"/>
  <c r="G134" i="1"/>
  <c r="E134" i="1"/>
  <c r="C134" i="1"/>
  <c r="H134" i="1"/>
  <c r="F134" i="1"/>
  <c r="D134" i="1"/>
  <c r="B155" i="1"/>
  <c r="L154" i="1"/>
  <c r="B156" i="1" l="1"/>
  <c r="L155" i="1"/>
  <c r="B194" i="1"/>
  <c r="L193" i="1"/>
  <c r="B232" i="1"/>
  <c r="L231" i="1"/>
  <c r="I116" i="1"/>
  <c r="G116" i="1"/>
  <c r="E116" i="1"/>
  <c r="C116" i="1"/>
  <c r="H116" i="1"/>
  <c r="F116" i="1"/>
  <c r="D116" i="1"/>
  <c r="L346" i="1"/>
  <c r="A347" i="1"/>
  <c r="I135" i="1"/>
  <c r="G135" i="1"/>
  <c r="E135" i="1"/>
  <c r="C135" i="1"/>
  <c r="H135" i="1"/>
  <c r="F135" i="1"/>
  <c r="D135" i="1"/>
  <c r="H287" i="1"/>
  <c r="F287" i="1"/>
  <c r="D287" i="1"/>
  <c r="I287" i="1"/>
  <c r="G287" i="1"/>
  <c r="E287" i="1"/>
  <c r="C287" i="1"/>
  <c r="H249" i="1"/>
  <c r="F249" i="1"/>
  <c r="D249" i="1"/>
  <c r="I249" i="1"/>
  <c r="G249" i="1"/>
  <c r="E249" i="1"/>
  <c r="C249" i="1"/>
  <c r="H268" i="1"/>
  <c r="F268" i="1"/>
  <c r="D268" i="1"/>
  <c r="I268" i="1"/>
  <c r="G268" i="1"/>
  <c r="E268" i="1"/>
  <c r="C268" i="1"/>
  <c r="H211" i="1"/>
  <c r="F211" i="1"/>
  <c r="D211" i="1"/>
  <c r="I211" i="1"/>
  <c r="G211" i="1"/>
  <c r="E211" i="1"/>
  <c r="C211" i="1"/>
  <c r="B175" i="1"/>
  <c r="L174" i="1"/>
  <c r="H326" i="1"/>
  <c r="F326" i="1"/>
  <c r="D326" i="1"/>
  <c r="I326" i="1"/>
  <c r="G326" i="1"/>
  <c r="E326" i="1"/>
  <c r="C326" i="1"/>
  <c r="I154" i="1"/>
  <c r="G154" i="1"/>
  <c r="E154" i="1"/>
  <c r="C154" i="1"/>
  <c r="H154" i="1"/>
  <c r="F154" i="1"/>
  <c r="D154" i="1"/>
  <c r="H192" i="1"/>
  <c r="F192" i="1"/>
  <c r="D192" i="1"/>
  <c r="I192" i="1"/>
  <c r="G192" i="1"/>
  <c r="E192" i="1"/>
  <c r="C192" i="1"/>
  <c r="H230" i="1"/>
  <c r="F230" i="1"/>
  <c r="D230" i="1"/>
  <c r="I230" i="1"/>
  <c r="G230" i="1"/>
  <c r="E230" i="1"/>
  <c r="C230" i="1"/>
  <c r="I117" i="1"/>
  <c r="G117" i="1"/>
  <c r="D118" i="1" s="1"/>
  <c r="E117" i="1"/>
  <c r="C117" i="1"/>
  <c r="H117" i="1"/>
  <c r="F117" i="1"/>
  <c r="D117" i="1"/>
  <c r="A381" i="1"/>
  <c r="A366" i="1"/>
  <c r="C364" i="1"/>
  <c r="B137" i="1"/>
  <c r="L137" i="1" s="1"/>
  <c r="L136" i="1"/>
  <c r="B289" i="1"/>
  <c r="L288" i="1"/>
  <c r="B251" i="1"/>
  <c r="L250" i="1"/>
  <c r="B270" i="1"/>
  <c r="L269" i="1"/>
  <c r="B213" i="1"/>
  <c r="L212" i="1"/>
  <c r="B308" i="1"/>
  <c r="L307" i="1"/>
  <c r="I173" i="1"/>
  <c r="G173" i="1"/>
  <c r="E173" i="1"/>
  <c r="C173" i="1"/>
  <c r="H173" i="1"/>
  <c r="F173" i="1"/>
  <c r="D173" i="1"/>
  <c r="B327" i="1"/>
  <c r="A328" i="1"/>
  <c r="A329" i="1" s="1"/>
  <c r="A330" i="1" s="1"/>
  <c r="A331" i="1" s="1"/>
  <c r="A332" i="1" s="1"/>
  <c r="A333" i="1" s="1"/>
  <c r="A334" i="1" s="1"/>
  <c r="A335" i="1" s="1"/>
  <c r="A336" i="1" s="1"/>
  <c r="A337" i="1" s="1"/>
  <c r="B309" i="1" l="1"/>
  <c r="L308" i="1"/>
  <c r="B214" i="1"/>
  <c r="L213" i="1"/>
  <c r="B271" i="1"/>
  <c r="L270" i="1"/>
  <c r="B252" i="1"/>
  <c r="L251" i="1"/>
  <c r="B290" i="1"/>
  <c r="L289" i="1"/>
  <c r="I137" i="1"/>
  <c r="G137" i="1"/>
  <c r="E137" i="1"/>
  <c r="C137" i="1"/>
  <c r="H137" i="1"/>
  <c r="F137" i="1"/>
  <c r="D137" i="1"/>
  <c r="L366" i="1"/>
  <c r="A367" i="1"/>
  <c r="B176" i="1"/>
  <c r="L175" i="1"/>
  <c r="B347" i="1"/>
  <c r="A348" i="1"/>
  <c r="A349" i="1" s="1"/>
  <c r="A350" i="1" s="1"/>
  <c r="A351" i="1" s="1"/>
  <c r="A352" i="1" s="1"/>
  <c r="A353" i="1" s="1"/>
  <c r="A354" i="1" s="1"/>
  <c r="A355" i="1" s="1"/>
  <c r="A356" i="1" s="1"/>
  <c r="A357" i="1" s="1"/>
  <c r="B233" i="1"/>
  <c r="L232" i="1"/>
  <c r="B195" i="1"/>
  <c r="L194" i="1"/>
  <c r="B157" i="1"/>
  <c r="L157" i="1" s="1"/>
  <c r="L156" i="1"/>
  <c r="B328" i="1"/>
  <c r="L327" i="1"/>
  <c r="H307" i="1"/>
  <c r="F307" i="1"/>
  <c r="D307" i="1"/>
  <c r="I307" i="1"/>
  <c r="G307" i="1"/>
  <c r="E307" i="1"/>
  <c r="C307" i="1"/>
  <c r="H212" i="1"/>
  <c r="F212" i="1"/>
  <c r="D212" i="1"/>
  <c r="I212" i="1"/>
  <c r="G212" i="1"/>
  <c r="E212" i="1"/>
  <c r="C212" i="1"/>
  <c r="H269" i="1"/>
  <c r="F269" i="1"/>
  <c r="D269" i="1"/>
  <c r="I269" i="1"/>
  <c r="G269" i="1"/>
  <c r="E269" i="1"/>
  <c r="C269" i="1"/>
  <c r="H250" i="1"/>
  <c r="F250" i="1"/>
  <c r="D250" i="1"/>
  <c r="I250" i="1"/>
  <c r="G250" i="1"/>
  <c r="E250" i="1"/>
  <c r="C250" i="1"/>
  <c r="H288" i="1"/>
  <c r="F288" i="1"/>
  <c r="D288" i="1"/>
  <c r="I288" i="1"/>
  <c r="G288" i="1"/>
  <c r="E288" i="1"/>
  <c r="C288" i="1"/>
  <c r="I136" i="1"/>
  <c r="G136" i="1"/>
  <c r="E136" i="1"/>
  <c r="C136" i="1"/>
  <c r="H136" i="1"/>
  <c r="F136" i="1"/>
  <c r="D136" i="1"/>
  <c r="A401" i="1"/>
  <c r="A386" i="1"/>
  <c r="C384" i="1"/>
  <c r="I174" i="1"/>
  <c r="G174" i="1"/>
  <c r="E174" i="1"/>
  <c r="C174" i="1"/>
  <c r="H174" i="1"/>
  <c r="F174" i="1"/>
  <c r="D174" i="1"/>
  <c r="H346" i="1"/>
  <c r="F346" i="1"/>
  <c r="D346" i="1"/>
  <c r="I346" i="1"/>
  <c r="G346" i="1"/>
  <c r="E346" i="1"/>
  <c r="C346" i="1"/>
  <c r="H231" i="1"/>
  <c r="F231" i="1"/>
  <c r="D231" i="1"/>
  <c r="I231" i="1"/>
  <c r="G231" i="1"/>
  <c r="E231" i="1"/>
  <c r="C231" i="1"/>
  <c r="H193" i="1"/>
  <c r="F193" i="1"/>
  <c r="D193" i="1"/>
  <c r="I193" i="1"/>
  <c r="G193" i="1"/>
  <c r="E193" i="1"/>
  <c r="C193" i="1"/>
  <c r="I155" i="1"/>
  <c r="G155" i="1"/>
  <c r="E155" i="1"/>
  <c r="C155" i="1"/>
  <c r="H155" i="1"/>
  <c r="F155" i="1"/>
  <c r="D155" i="1"/>
  <c r="A421" i="1" l="1"/>
  <c r="A406" i="1"/>
  <c r="C404" i="1"/>
  <c r="B329" i="1"/>
  <c r="L328" i="1"/>
  <c r="I157" i="1"/>
  <c r="G157" i="1"/>
  <c r="E157" i="1"/>
  <c r="C157" i="1"/>
  <c r="H157" i="1"/>
  <c r="F157" i="1"/>
  <c r="D157" i="1"/>
  <c r="B196" i="1"/>
  <c r="L195" i="1"/>
  <c r="B234" i="1"/>
  <c r="L233" i="1"/>
  <c r="B348" i="1"/>
  <c r="L347" i="1"/>
  <c r="I175" i="1"/>
  <c r="G175" i="1"/>
  <c r="E175" i="1"/>
  <c r="C175" i="1"/>
  <c r="H175" i="1"/>
  <c r="F175" i="1"/>
  <c r="D175" i="1"/>
  <c r="H366" i="1"/>
  <c r="F366" i="1"/>
  <c r="D366" i="1"/>
  <c r="I366" i="1"/>
  <c r="G366" i="1"/>
  <c r="E366" i="1"/>
  <c r="C366" i="1"/>
  <c r="D138" i="1"/>
  <c r="H289" i="1"/>
  <c r="F289" i="1"/>
  <c r="D289" i="1"/>
  <c r="I289" i="1"/>
  <c r="G289" i="1"/>
  <c r="E289" i="1"/>
  <c r="C289" i="1"/>
  <c r="H251" i="1"/>
  <c r="F251" i="1"/>
  <c r="D251" i="1"/>
  <c r="I251" i="1"/>
  <c r="G251" i="1"/>
  <c r="E251" i="1"/>
  <c r="C251" i="1"/>
  <c r="H270" i="1"/>
  <c r="F270" i="1"/>
  <c r="D270" i="1"/>
  <c r="I270" i="1"/>
  <c r="G270" i="1"/>
  <c r="E270" i="1"/>
  <c r="C270" i="1"/>
  <c r="H213" i="1"/>
  <c r="F213" i="1"/>
  <c r="D213" i="1"/>
  <c r="I213" i="1"/>
  <c r="G213" i="1"/>
  <c r="E213" i="1"/>
  <c r="C213" i="1"/>
  <c r="H308" i="1"/>
  <c r="F308" i="1"/>
  <c r="D308" i="1"/>
  <c r="I308" i="1"/>
  <c r="G308" i="1"/>
  <c r="E308" i="1"/>
  <c r="C308" i="1"/>
  <c r="L386" i="1"/>
  <c r="A387" i="1"/>
  <c r="H327" i="1"/>
  <c r="F327" i="1"/>
  <c r="D327" i="1"/>
  <c r="I327" i="1"/>
  <c r="G327" i="1"/>
  <c r="E327" i="1"/>
  <c r="C327" i="1"/>
  <c r="I156" i="1"/>
  <c r="G156" i="1"/>
  <c r="E156" i="1"/>
  <c r="C156" i="1"/>
  <c r="H156" i="1"/>
  <c r="F156" i="1"/>
  <c r="D156" i="1"/>
  <c r="H194" i="1"/>
  <c r="F194" i="1"/>
  <c r="D194" i="1"/>
  <c r="I194" i="1"/>
  <c r="G194" i="1"/>
  <c r="E194" i="1"/>
  <c r="C194" i="1"/>
  <c r="H232" i="1"/>
  <c r="F232" i="1"/>
  <c r="D232" i="1"/>
  <c r="I232" i="1"/>
  <c r="G232" i="1"/>
  <c r="E232" i="1"/>
  <c r="C232" i="1"/>
  <c r="B177" i="1"/>
  <c r="L177" i="1" s="1"/>
  <c r="L176" i="1"/>
  <c r="B367" i="1"/>
  <c r="A368" i="1"/>
  <c r="A369" i="1" s="1"/>
  <c r="A370" i="1" s="1"/>
  <c r="A371" i="1" s="1"/>
  <c r="A372" i="1" s="1"/>
  <c r="A373" i="1" s="1"/>
  <c r="A374" i="1" s="1"/>
  <c r="A375" i="1" s="1"/>
  <c r="A376" i="1" s="1"/>
  <c r="A377" i="1" s="1"/>
  <c r="B291" i="1"/>
  <c r="L290" i="1"/>
  <c r="B253" i="1"/>
  <c r="L252" i="1"/>
  <c r="B272" i="1"/>
  <c r="L271" i="1"/>
  <c r="B215" i="1"/>
  <c r="L214" i="1"/>
  <c r="B310" i="1"/>
  <c r="L309" i="1"/>
  <c r="H309" i="1" l="1"/>
  <c r="F309" i="1"/>
  <c r="D309" i="1"/>
  <c r="I309" i="1"/>
  <c r="G309" i="1"/>
  <c r="E309" i="1"/>
  <c r="C309" i="1"/>
  <c r="H214" i="1"/>
  <c r="F214" i="1"/>
  <c r="D214" i="1"/>
  <c r="I214" i="1"/>
  <c r="G214" i="1"/>
  <c r="E214" i="1"/>
  <c r="C214" i="1"/>
  <c r="H271" i="1"/>
  <c r="F271" i="1"/>
  <c r="D271" i="1"/>
  <c r="I271" i="1"/>
  <c r="G271" i="1"/>
  <c r="E271" i="1"/>
  <c r="C271" i="1"/>
  <c r="H252" i="1"/>
  <c r="F252" i="1"/>
  <c r="D252" i="1"/>
  <c r="I252" i="1"/>
  <c r="G252" i="1"/>
  <c r="E252" i="1"/>
  <c r="C252" i="1"/>
  <c r="H290" i="1"/>
  <c r="F290" i="1"/>
  <c r="D290" i="1"/>
  <c r="I290" i="1"/>
  <c r="G290" i="1"/>
  <c r="E290" i="1"/>
  <c r="C290" i="1"/>
  <c r="I176" i="1"/>
  <c r="G176" i="1"/>
  <c r="E176" i="1"/>
  <c r="C176" i="1"/>
  <c r="H176" i="1"/>
  <c r="F176" i="1"/>
  <c r="D176" i="1"/>
  <c r="B387" i="1"/>
  <c r="A388" i="1"/>
  <c r="A389" i="1" s="1"/>
  <c r="A390" i="1" s="1"/>
  <c r="A391" i="1" s="1"/>
  <c r="A392" i="1" s="1"/>
  <c r="A393" i="1" s="1"/>
  <c r="A394" i="1" s="1"/>
  <c r="A395" i="1" s="1"/>
  <c r="A396" i="1" s="1"/>
  <c r="A397" i="1" s="1"/>
  <c r="H347" i="1"/>
  <c r="F347" i="1"/>
  <c r="D347" i="1"/>
  <c r="I347" i="1"/>
  <c r="G347" i="1"/>
  <c r="E347" i="1"/>
  <c r="C347" i="1"/>
  <c r="H233" i="1"/>
  <c r="F233" i="1"/>
  <c r="D233" i="1"/>
  <c r="I233" i="1"/>
  <c r="G233" i="1"/>
  <c r="E233" i="1"/>
  <c r="C233" i="1"/>
  <c r="H195" i="1"/>
  <c r="F195" i="1"/>
  <c r="D195" i="1"/>
  <c r="I195" i="1"/>
  <c r="G195" i="1"/>
  <c r="E195" i="1"/>
  <c r="C195" i="1"/>
  <c r="B330" i="1"/>
  <c r="L329" i="1"/>
  <c r="L406" i="1"/>
  <c r="A407" i="1"/>
  <c r="B311" i="1"/>
  <c r="L310" i="1"/>
  <c r="B216" i="1"/>
  <c r="L215" i="1"/>
  <c r="B273" i="1"/>
  <c r="L272" i="1"/>
  <c r="B254" i="1"/>
  <c r="L253" i="1"/>
  <c r="B292" i="1"/>
  <c r="L291" i="1"/>
  <c r="B368" i="1"/>
  <c r="L367" i="1"/>
  <c r="H177" i="1"/>
  <c r="F177" i="1"/>
  <c r="D177" i="1"/>
  <c r="I177" i="1"/>
  <c r="G177" i="1"/>
  <c r="D178" i="1" s="1"/>
  <c r="E177" i="1"/>
  <c r="C177" i="1"/>
  <c r="H386" i="1"/>
  <c r="F386" i="1"/>
  <c r="D386" i="1"/>
  <c r="I386" i="1"/>
  <c r="G386" i="1"/>
  <c r="E386" i="1"/>
  <c r="C386" i="1"/>
  <c r="B349" i="1"/>
  <c r="L348" i="1"/>
  <c r="B235" i="1"/>
  <c r="L234" i="1"/>
  <c r="B197" i="1"/>
  <c r="L197" i="1" s="1"/>
  <c r="L196" i="1"/>
  <c r="D158" i="1"/>
  <c r="H328" i="1"/>
  <c r="F328" i="1"/>
  <c r="D328" i="1"/>
  <c r="I328" i="1"/>
  <c r="G328" i="1"/>
  <c r="E328" i="1"/>
  <c r="C328" i="1"/>
  <c r="A441" i="1"/>
  <c r="A426" i="1"/>
  <c r="C424" i="1"/>
  <c r="L426" i="1" l="1"/>
  <c r="A427" i="1"/>
  <c r="H196" i="1"/>
  <c r="F196" i="1"/>
  <c r="D196" i="1"/>
  <c r="I196" i="1"/>
  <c r="G196" i="1"/>
  <c r="E196" i="1"/>
  <c r="C196" i="1"/>
  <c r="H234" i="1"/>
  <c r="F234" i="1"/>
  <c r="D234" i="1"/>
  <c r="I234" i="1"/>
  <c r="G234" i="1"/>
  <c r="E234" i="1"/>
  <c r="C234" i="1"/>
  <c r="H348" i="1"/>
  <c r="F348" i="1"/>
  <c r="D348" i="1"/>
  <c r="I348" i="1"/>
  <c r="G348" i="1"/>
  <c r="E348" i="1"/>
  <c r="C348" i="1"/>
  <c r="B369" i="1"/>
  <c r="L368" i="1"/>
  <c r="B293" i="1"/>
  <c r="L292" i="1"/>
  <c r="B255" i="1"/>
  <c r="L254" i="1"/>
  <c r="B274" i="1"/>
  <c r="L273" i="1"/>
  <c r="B217" i="1"/>
  <c r="L217" i="1" s="1"/>
  <c r="L216" i="1"/>
  <c r="B312" i="1"/>
  <c r="L311" i="1"/>
  <c r="H406" i="1"/>
  <c r="F406" i="1"/>
  <c r="D406" i="1"/>
  <c r="I406" i="1"/>
  <c r="G406" i="1"/>
  <c r="E406" i="1"/>
  <c r="C406" i="1"/>
  <c r="B331" i="1"/>
  <c r="L330" i="1"/>
  <c r="B388" i="1"/>
  <c r="L387" i="1"/>
  <c r="A461" i="1"/>
  <c r="A446" i="1"/>
  <c r="C444" i="1"/>
  <c r="H197" i="1"/>
  <c r="F197" i="1"/>
  <c r="D197" i="1"/>
  <c r="I197" i="1"/>
  <c r="G197" i="1"/>
  <c r="D198" i="1" s="1"/>
  <c r="E197" i="1"/>
  <c r="C197" i="1"/>
  <c r="B236" i="1"/>
  <c r="L235" i="1"/>
  <c r="B350" i="1"/>
  <c r="L349" i="1"/>
  <c r="H367" i="1"/>
  <c r="F367" i="1"/>
  <c r="D367" i="1"/>
  <c r="I367" i="1"/>
  <c r="G367" i="1"/>
  <c r="E367" i="1"/>
  <c r="C367" i="1"/>
  <c r="H291" i="1"/>
  <c r="F291" i="1"/>
  <c r="D291" i="1"/>
  <c r="I291" i="1"/>
  <c r="G291" i="1"/>
  <c r="E291" i="1"/>
  <c r="C291" i="1"/>
  <c r="H253" i="1"/>
  <c r="F253" i="1"/>
  <c r="D253" i="1"/>
  <c r="I253" i="1"/>
  <c r="G253" i="1"/>
  <c r="E253" i="1"/>
  <c r="C253" i="1"/>
  <c r="H272" i="1"/>
  <c r="F272" i="1"/>
  <c r="D272" i="1"/>
  <c r="I272" i="1"/>
  <c r="G272" i="1"/>
  <c r="E272" i="1"/>
  <c r="C272" i="1"/>
  <c r="H215" i="1"/>
  <c r="F215" i="1"/>
  <c r="D215" i="1"/>
  <c r="I215" i="1"/>
  <c r="G215" i="1"/>
  <c r="E215" i="1"/>
  <c r="C215" i="1"/>
  <c r="H310" i="1"/>
  <c r="F310" i="1"/>
  <c r="D310" i="1"/>
  <c r="I310" i="1"/>
  <c r="G310" i="1"/>
  <c r="E310" i="1"/>
  <c r="C310" i="1"/>
  <c r="B407" i="1"/>
  <c r="A408" i="1"/>
  <c r="A409" i="1" s="1"/>
  <c r="A410" i="1" s="1"/>
  <c r="A411" i="1" s="1"/>
  <c r="A412" i="1" s="1"/>
  <c r="A413" i="1" s="1"/>
  <c r="A414" i="1" s="1"/>
  <c r="A415" i="1" s="1"/>
  <c r="A416" i="1" s="1"/>
  <c r="A417" i="1" s="1"/>
  <c r="H329" i="1"/>
  <c r="F329" i="1"/>
  <c r="D329" i="1"/>
  <c r="I329" i="1"/>
  <c r="G329" i="1"/>
  <c r="E329" i="1"/>
  <c r="C329" i="1"/>
  <c r="H349" i="1" l="1"/>
  <c r="F349" i="1"/>
  <c r="D349" i="1"/>
  <c r="I349" i="1"/>
  <c r="G349" i="1"/>
  <c r="E349" i="1"/>
  <c r="C349" i="1"/>
  <c r="H235" i="1"/>
  <c r="F235" i="1"/>
  <c r="D235" i="1"/>
  <c r="I235" i="1"/>
  <c r="G235" i="1"/>
  <c r="E235" i="1"/>
  <c r="C235" i="1"/>
  <c r="L446" i="1"/>
  <c r="A447" i="1"/>
  <c r="H387" i="1"/>
  <c r="F387" i="1"/>
  <c r="D387" i="1"/>
  <c r="I387" i="1"/>
  <c r="G387" i="1"/>
  <c r="E387" i="1"/>
  <c r="C387" i="1"/>
  <c r="H330" i="1"/>
  <c r="F330" i="1"/>
  <c r="D330" i="1"/>
  <c r="I330" i="1"/>
  <c r="G330" i="1"/>
  <c r="E330" i="1"/>
  <c r="C330" i="1"/>
  <c r="B313" i="1"/>
  <c r="L312" i="1"/>
  <c r="H217" i="1"/>
  <c r="F217" i="1"/>
  <c r="D217" i="1"/>
  <c r="I217" i="1"/>
  <c r="G217" i="1"/>
  <c r="E217" i="1"/>
  <c r="C217" i="1"/>
  <c r="B275" i="1"/>
  <c r="L274" i="1"/>
  <c r="B256" i="1"/>
  <c r="L255" i="1"/>
  <c r="B294" i="1"/>
  <c r="L293" i="1"/>
  <c r="B370" i="1"/>
  <c r="L369" i="1"/>
  <c r="H426" i="1"/>
  <c r="F426" i="1"/>
  <c r="D426" i="1"/>
  <c r="I426" i="1"/>
  <c r="G426" i="1"/>
  <c r="E426" i="1"/>
  <c r="C426" i="1"/>
  <c r="B408" i="1"/>
  <c r="L407" i="1"/>
  <c r="B351" i="1"/>
  <c r="L350" i="1"/>
  <c r="B237" i="1"/>
  <c r="L237" i="1" s="1"/>
  <c r="L236" i="1"/>
  <c r="A481" i="1"/>
  <c r="A466" i="1"/>
  <c r="C464" i="1"/>
  <c r="B389" i="1"/>
  <c r="L388" i="1"/>
  <c r="B332" i="1"/>
  <c r="L331" i="1"/>
  <c r="H311" i="1"/>
  <c r="F311" i="1"/>
  <c r="D311" i="1"/>
  <c r="I311" i="1"/>
  <c r="G311" i="1"/>
  <c r="E311" i="1"/>
  <c r="C311" i="1"/>
  <c r="H216" i="1"/>
  <c r="F216" i="1"/>
  <c r="D216" i="1"/>
  <c r="I216" i="1"/>
  <c r="G216" i="1"/>
  <c r="E216" i="1"/>
  <c r="C216" i="1"/>
  <c r="H273" i="1"/>
  <c r="F273" i="1"/>
  <c r="D273" i="1"/>
  <c r="I273" i="1"/>
  <c r="G273" i="1"/>
  <c r="E273" i="1"/>
  <c r="C273" i="1"/>
  <c r="H254" i="1"/>
  <c r="F254" i="1"/>
  <c r="D254" i="1"/>
  <c r="I254" i="1"/>
  <c r="G254" i="1"/>
  <c r="E254" i="1"/>
  <c r="C254" i="1"/>
  <c r="H292" i="1"/>
  <c r="F292" i="1"/>
  <c r="D292" i="1"/>
  <c r="I292" i="1"/>
  <c r="G292" i="1"/>
  <c r="E292" i="1"/>
  <c r="C292" i="1"/>
  <c r="H368" i="1"/>
  <c r="F368" i="1"/>
  <c r="D368" i="1"/>
  <c r="I368" i="1"/>
  <c r="G368" i="1"/>
  <c r="E368" i="1"/>
  <c r="C368" i="1"/>
  <c r="B427" i="1"/>
  <c r="A428" i="1"/>
  <c r="A429" i="1" s="1"/>
  <c r="A430" i="1" s="1"/>
  <c r="A431" i="1" s="1"/>
  <c r="A432" i="1" s="1"/>
  <c r="A433" i="1" s="1"/>
  <c r="A434" i="1" s="1"/>
  <c r="A435" i="1" s="1"/>
  <c r="A436" i="1" s="1"/>
  <c r="A437" i="1" s="1"/>
  <c r="B428" i="1" l="1"/>
  <c r="L427" i="1"/>
  <c r="B333" i="1"/>
  <c r="L332" i="1"/>
  <c r="B390" i="1"/>
  <c r="L389" i="1"/>
  <c r="L466" i="1"/>
  <c r="A467" i="1"/>
  <c r="H236" i="1"/>
  <c r="F236" i="1"/>
  <c r="D236" i="1"/>
  <c r="I236" i="1"/>
  <c r="G236" i="1"/>
  <c r="E236" i="1"/>
  <c r="C236" i="1"/>
  <c r="H350" i="1"/>
  <c r="F350" i="1"/>
  <c r="D350" i="1"/>
  <c r="I350" i="1"/>
  <c r="G350" i="1"/>
  <c r="E350" i="1"/>
  <c r="C350" i="1"/>
  <c r="B409" i="1"/>
  <c r="L408" i="1"/>
  <c r="H369" i="1"/>
  <c r="F369" i="1"/>
  <c r="D369" i="1"/>
  <c r="I369" i="1"/>
  <c r="G369" i="1"/>
  <c r="E369" i="1"/>
  <c r="C369" i="1"/>
  <c r="H293" i="1"/>
  <c r="F293" i="1"/>
  <c r="D293" i="1"/>
  <c r="I293" i="1"/>
  <c r="G293" i="1"/>
  <c r="E293" i="1"/>
  <c r="C293" i="1"/>
  <c r="H255" i="1"/>
  <c r="F255" i="1"/>
  <c r="D255" i="1"/>
  <c r="I255" i="1"/>
  <c r="G255" i="1"/>
  <c r="E255" i="1"/>
  <c r="C255" i="1"/>
  <c r="H274" i="1"/>
  <c r="F274" i="1"/>
  <c r="D274" i="1"/>
  <c r="I274" i="1"/>
  <c r="G274" i="1"/>
  <c r="E274" i="1"/>
  <c r="C274" i="1"/>
  <c r="D218" i="1"/>
  <c r="B314" i="1"/>
  <c r="L313" i="1"/>
  <c r="B447" i="1"/>
  <c r="A448" i="1"/>
  <c r="A449" i="1" s="1"/>
  <c r="A450" i="1" s="1"/>
  <c r="A451" i="1" s="1"/>
  <c r="A452" i="1" s="1"/>
  <c r="A453" i="1" s="1"/>
  <c r="A454" i="1" s="1"/>
  <c r="A455" i="1" s="1"/>
  <c r="A456" i="1" s="1"/>
  <c r="A457" i="1" s="1"/>
  <c r="H331" i="1"/>
  <c r="F331" i="1"/>
  <c r="D331" i="1"/>
  <c r="I331" i="1"/>
  <c r="G331" i="1"/>
  <c r="E331" i="1"/>
  <c r="C331" i="1"/>
  <c r="H388" i="1"/>
  <c r="F388" i="1"/>
  <c r="D388" i="1"/>
  <c r="I388" i="1"/>
  <c r="G388" i="1"/>
  <c r="E388" i="1"/>
  <c r="C388" i="1"/>
  <c r="A501" i="1"/>
  <c r="A486" i="1"/>
  <c r="C484" i="1"/>
  <c r="H237" i="1"/>
  <c r="F237" i="1"/>
  <c r="D237" i="1"/>
  <c r="I237" i="1"/>
  <c r="G237" i="1"/>
  <c r="D238" i="1" s="1"/>
  <c r="E237" i="1"/>
  <c r="C237" i="1"/>
  <c r="B352" i="1"/>
  <c r="L351" i="1"/>
  <c r="H407" i="1"/>
  <c r="F407" i="1"/>
  <c r="D407" i="1"/>
  <c r="I407" i="1"/>
  <c r="G407" i="1"/>
  <c r="E407" i="1"/>
  <c r="C407" i="1"/>
  <c r="B371" i="1"/>
  <c r="L370" i="1"/>
  <c r="B295" i="1"/>
  <c r="L294" i="1"/>
  <c r="B257" i="1"/>
  <c r="L257" i="1" s="1"/>
  <c r="L256" i="1"/>
  <c r="B276" i="1"/>
  <c r="L275" i="1"/>
  <c r="H312" i="1"/>
  <c r="F312" i="1"/>
  <c r="D312" i="1"/>
  <c r="I312" i="1"/>
  <c r="G312" i="1"/>
  <c r="E312" i="1"/>
  <c r="C312" i="1"/>
  <c r="H446" i="1"/>
  <c r="F446" i="1"/>
  <c r="D446" i="1"/>
  <c r="I446" i="1"/>
  <c r="G446" i="1"/>
  <c r="E446" i="1"/>
  <c r="C446" i="1"/>
  <c r="H275" i="1" l="1"/>
  <c r="F275" i="1"/>
  <c r="D275" i="1"/>
  <c r="I275" i="1"/>
  <c r="G275" i="1"/>
  <c r="E275" i="1"/>
  <c r="C275" i="1"/>
  <c r="H256" i="1"/>
  <c r="F256" i="1"/>
  <c r="D256" i="1"/>
  <c r="I256" i="1"/>
  <c r="G256" i="1"/>
  <c r="E256" i="1"/>
  <c r="C256" i="1"/>
  <c r="H294" i="1"/>
  <c r="F294" i="1"/>
  <c r="D294" i="1"/>
  <c r="I294" i="1"/>
  <c r="G294" i="1"/>
  <c r="E294" i="1"/>
  <c r="C294" i="1"/>
  <c r="H370" i="1"/>
  <c r="F370" i="1"/>
  <c r="D370" i="1"/>
  <c r="I370" i="1"/>
  <c r="G370" i="1"/>
  <c r="E370" i="1"/>
  <c r="C370" i="1"/>
  <c r="H351" i="1"/>
  <c r="F351" i="1"/>
  <c r="D351" i="1"/>
  <c r="I351" i="1"/>
  <c r="G351" i="1"/>
  <c r="E351" i="1"/>
  <c r="C351" i="1"/>
  <c r="L486" i="1"/>
  <c r="A487" i="1"/>
  <c r="H313" i="1"/>
  <c r="F313" i="1"/>
  <c r="D313" i="1"/>
  <c r="I313" i="1"/>
  <c r="G313" i="1"/>
  <c r="E313" i="1"/>
  <c r="C313" i="1"/>
  <c r="B410" i="1"/>
  <c r="L409" i="1"/>
  <c r="H466" i="1"/>
  <c r="F466" i="1"/>
  <c r="D466" i="1"/>
  <c r="I466" i="1"/>
  <c r="G466" i="1"/>
  <c r="E466" i="1"/>
  <c r="C466" i="1"/>
  <c r="B391" i="1"/>
  <c r="L390" i="1"/>
  <c r="B334" i="1"/>
  <c r="L333" i="1"/>
  <c r="B429" i="1"/>
  <c r="L428" i="1"/>
  <c r="B277" i="1"/>
  <c r="L277" i="1" s="1"/>
  <c r="L276" i="1"/>
  <c r="H257" i="1"/>
  <c r="F257" i="1"/>
  <c r="D257" i="1"/>
  <c r="I257" i="1"/>
  <c r="G257" i="1"/>
  <c r="D258" i="1" s="1"/>
  <c r="E257" i="1"/>
  <c r="C257" i="1"/>
  <c r="B296" i="1"/>
  <c r="L295" i="1"/>
  <c r="B372" i="1"/>
  <c r="L371" i="1"/>
  <c r="B353" i="1"/>
  <c r="L352" i="1"/>
  <c r="A521" i="1"/>
  <c r="A506" i="1"/>
  <c r="C504" i="1"/>
  <c r="B448" i="1"/>
  <c r="L447" i="1"/>
  <c r="B315" i="1"/>
  <c r="L314" i="1"/>
  <c r="H408" i="1"/>
  <c r="F408" i="1"/>
  <c r="D408" i="1"/>
  <c r="I408" i="1"/>
  <c r="G408" i="1"/>
  <c r="E408" i="1"/>
  <c r="C408" i="1"/>
  <c r="B467" i="1"/>
  <c r="A468" i="1"/>
  <c r="A469" i="1" s="1"/>
  <c r="A470" i="1" s="1"/>
  <c r="A471" i="1" s="1"/>
  <c r="A472" i="1" s="1"/>
  <c r="A473" i="1" s="1"/>
  <c r="A474" i="1" s="1"/>
  <c r="A475" i="1" s="1"/>
  <c r="A476" i="1" s="1"/>
  <c r="A477" i="1" s="1"/>
  <c r="H389" i="1"/>
  <c r="F389" i="1"/>
  <c r="D389" i="1"/>
  <c r="I389" i="1"/>
  <c r="G389" i="1"/>
  <c r="E389" i="1"/>
  <c r="C389" i="1"/>
  <c r="H332" i="1"/>
  <c r="F332" i="1"/>
  <c r="D332" i="1"/>
  <c r="I332" i="1"/>
  <c r="G332" i="1"/>
  <c r="E332" i="1"/>
  <c r="C332" i="1"/>
  <c r="H427" i="1"/>
  <c r="F427" i="1"/>
  <c r="D427" i="1"/>
  <c r="I427" i="1"/>
  <c r="G427" i="1"/>
  <c r="E427" i="1"/>
  <c r="C427" i="1"/>
  <c r="B316" i="1" l="1"/>
  <c r="L315" i="1"/>
  <c r="B449" i="1"/>
  <c r="L448" i="1"/>
  <c r="L506" i="1"/>
  <c r="A507" i="1"/>
  <c r="H352" i="1"/>
  <c r="F352" i="1"/>
  <c r="D352" i="1"/>
  <c r="I352" i="1"/>
  <c r="G352" i="1"/>
  <c r="E352" i="1"/>
  <c r="C352" i="1"/>
  <c r="B373" i="1"/>
  <c r="L372" i="1"/>
  <c r="B297" i="1"/>
  <c r="L297" i="1" s="1"/>
  <c r="L296" i="1"/>
  <c r="H276" i="1"/>
  <c r="F276" i="1"/>
  <c r="D276" i="1"/>
  <c r="I276" i="1"/>
  <c r="G276" i="1"/>
  <c r="E276" i="1"/>
  <c r="C276" i="1"/>
  <c r="B430" i="1"/>
  <c r="L429" i="1"/>
  <c r="B335" i="1"/>
  <c r="L334" i="1"/>
  <c r="B392" i="1"/>
  <c r="L391" i="1"/>
  <c r="H409" i="1"/>
  <c r="F409" i="1"/>
  <c r="D409" i="1"/>
  <c r="I409" i="1"/>
  <c r="G409" i="1"/>
  <c r="E409" i="1"/>
  <c r="C409" i="1"/>
  <c r="H486" i="1"/>
  <c r="F486" i="1"/>
  <c r="D486" i="1"/>
  <c r="I486" i="1"/>
  <c r="G486" i="1"/>
  <c r="E486" i="1"/>
  <c r="C486" i="1"/>
  <c r="B468" i="1"/>
  <c r="L467" i="1"/>
  <c r="H314" i="1"/>
  <c r="F314" i="1"/>
  <c r="D314" i="1"/>
  <c r="I314" i="1"/>
  <c r="G314" i="1"/>
  <c r="E314" i="1"/>
  <c r="C314" i="1"/>
  <c r="H447" i="1"/>
  <c r="F447" i="1"/>
  <c r="D447" i="1"/>
  <c r="I447" i="1"/>
  <c r="G447" i="1"/>
  <c r="E447" i="1"/>
  <c r="C447" i="1"/>
  <c r="A541" i="1"/>
  <c r="A526" i="1"/>
  <c r="C524" i="1"/>
  <c r="B354" i="1"/>
  <c r="L353" i="1"/>
  <c r="H371" i="1"/>
  <c r="F371" i="1"/>
  <c r="D371" i="1"/>
  <c r="I371" i="1"/>
  <c r="G371" i="1"/>
  <c r="E371" i="1"/>
  <c r="C371" i="1"/>
  <c r="H295" i="1"/>
  <c r="F295" i="1"/>
  <c r="D295" i="1"/>
  <c r="I295" i="1"/>
  <c r="G295" i="1"/>
  <c r="E295" i="1"/>
  <c r="C295" i="1"/>
  <c r="H277" i="1"/>
  <c r="F277" i="1"/>
  <c r="D277" i="1"/>
  <c r="I277" i="1"/>
  <c r="G277" i="1"/>
  <c r="D278" i="1" s="1"/>
  <c r="E277" i="1"/>
  <c r="C277" i="1"/>
  <c r="H428" i="1"/>
  <c r="F428" i="1"/>
  <c r="D428" i="1"/>
  <c r="I428" i="1"/>
  <c r="G428" i="1"/>
  <c r="E428" i="1"/>
  <c r="C428" i="1"/>
  <c r="H333" i="1"/>
  <c r="F333" i="1"/>
  <c r="D333" i="1"/>
  <c r="I333" i="1"/>
  <c r="G333" i="1"/>
  <c r="E333" i="1"/>
  <c r="C333" i="1"/>
  <c r="H390" i="1"/>
  <c r="F390" i="1"/>
  <c r="D390" i="1"/>
  <c r="I390" i="1"/>
  <c r="G390" i="1"/>
  <c r="E390" i="1"/>
  <c r="C390" i="1"/>
  <c r="B411" i="1"/>
  <c r="L410" i="1"/>
  <c r="B487" i="1"/>
  <c r="A488" i="1"/>
  <c r="A489" i="1" s="1"/>
  <c r="A490" i="1" s="1"/>
  <c r="A491" i="1" s="1"/>
  <c r="A492" i="1" s="1"/>
  <c r="A493" i="1" s="1"/>
  <c r="A494" i="1" s="1"/>
  <c r="A495" i="1" s="1"/>
  <c r="A496" i="1" s="1"/>
  <c r="A497" i="1" s="1"/>
  <c r="B488" i="1" l="1"/>
  <c r="L487" i="1"/>
  <c r="B412" i="1"/>
  <c r="L411" i="1"/>
  <c r="H353" i="1"/>
  <c r="F353" i="1"/>
  <c r="D353" i="1"/>
  <c r="I353" i="1"/>
  <c r="G353" i="1"/>
  <c r="E353" i="1"/>
  <c r="C353" i="1"/>
  <c r="A561" i="1"/>
  <c r="A546" i="1"/>
  <c r="C544" i="1"/>
  <c r="B469" i="1"/>
  <c r="L468" i="1"/>
  <c r="B393" i="1"/>
  <c r="L392" i="1"/>
  <c r="B336" i="1"/>
  <c r="L335" i="1"/>
  <c r="B431" i="1"/>
  <c r="L430" i="1"/>
  <c r="H296" i="1"/>
  <c r="F296" i="1"/>
  <c r="D296" i="1"/>
  <c r="I296" i="1"/>
  <c r="G296" i="1"/>
  <c r="E296" i="1"/>
  <c r="C296" i="1"/>
  <c r="H372" i="1"/>
  <c r="F372" i="1"/>
  <c r="D372" i="1"/>
  <c r="I372" i="1"/>
  <c r="G372" i="1"/>
  <c r="E372" i="1"/>
  <c r="C372" i="1"/>
  <c r="H506" i="1"/>
  <c r="F506" i="1"/>
  <c r="D506" i="1"/>
  <c r="I506" i="1"/>
  <c r="G506" i="1"/>
  <c r="E506" i="1"/>
  <c r="C506" i="1"/>
  <c r="B450" i="1"/>
  <c r="L449" i="1"/>
  <c r="B317" i="1"/>
  <c r="L317" i="1" s="1"/>
  <c r="L316" i="1"/>
  <c r="H410" i="1"/>
  <c r="F410" i="1"/>
  <c r="D410" i="1"/>
  <c r="I410" i="1"/>
  <c r="G410" i="1"/>
  <c r="E410" i="1"/>
  <c r="C410" i="1"/>
  <c r="B355" i="1"/>
  <c r="L354" i="1"/>
  <c r="L526" i="1"/>
  <c r="A527" i="1"/>
  <c r="H467" i="1"/>
  <c r="F467" i="1"/>
  <c r="D467" i="1"/>
  <c r="I467" i="1"/>
  <c r="G467" i="1"/>
  <c r="E467" i="1"/>
  <c r="C467" i="1"/>
  <c r="H391" i="1"/>
  <c r="F391" i="1"/>
  <c r="D391" i="1"/>
  <c r="I391" i="1"/>
  <c r="G391" i="1"/>
  <c r="E391" i="1"/>
  <c r="C391" i="1"/>
  <c r="H334" i="1"/>
  <c r="F334" i="1"/>
  <c r="D334" i="1"/>
  <c r="I334" i="1"/>
  <c r="G334" i="1"/>
  <c r="E334" i="1"/>
  <c r="C334" i="1"/>
  <c r="H429" i="1"/>
  <c r="F429" i="1"/>
  <c r="D429" i="1"/>
  <c r="I429" i="1"/>
  <c r="G429" i="1"/>
  <c r="E429" i="1"/>
  <c r="C429" i="1"/>
  <c r="H297" i="1"/>
  <c r="F297" i="1"/>
  <c r="D297" i="1"/>
  <c r="I297" i="1"/>
  <c r="G297" i="1"/>
  <c r="D298" i="1" s="1"/>
  <c r="E297" i="1"/>
  <c r="C297" i="1"/>
  <c r="B374" i="1"/>
  <c r="L373" i="1"/>
  <c r="B507" i="1"/>
  <c r="A508" i="1"/>
  <c r="A509" i="1" s="1"/>
  <c r="A510" i="1" s="1"/>
  <c r="A511" i="1" s="1"/>
  <c r="A512" i="1" s="1"/>
  <c r="A513" i="1" s="1"/>
  <c r="A514" i="1" s="1"/>
  <c r="A515" i="1" s="1"/>
  <c r="A516" i="1" s="1"/>
  <c r="A517" i="1" s="1"/>
  <c r="H448" i="1"/>
  <c r="F448" i="1"/>
  <c r="D448" i="1"/>
  <c r="I448" i="1"/>
  <c r="G448" i="1"/>
  <c r="E448" i="1"/>
  <c r="C448" i="1"/>
  <c r="H315" i="1"/>
  <c r="F315" i="1"/>
  <c r="D315" i="1"/>
  <c r="I315" i="1"/>
  <c r="G315" i="1"/>
  <c r="E315" i="1"/>
  <c r="C315" i="1"/>
  <c r="H373" i="1" l="1"/>
  <c r="F373" i="1"/>
  <c r="D373" i="1"/>
  <c r="I373" i="1"/>
  <c r="G373" i="1"/>
  <c r="E373" i="1"/>
  <c r="C373" i="1"/>
  <c r="H526" i="1"/>
  <c r="F526" i="1"/>
  <c r="D526" i="1"/>
  <c r="I526" i="1"/>
  <c r="G526" i="1"/>
  <c r="D538" i="1" s="1"/>
  <c r="E526" i="1"/>
  <c r="C526" i="1"/>
  <c r="B356" i="1"/>
  <c r="L355" i="1"/>
  <c r="H316" i="1"/>
  <c r="F316" i="1"/>
  <c r="D316" i="1"/>
  <c r="I316" i="1"/>
  <c r="G316" i="1"/>
  <c r="E316" i="1"/>
  <c r="C316" i="1"/>
  <c r="H449" i="1"/>
  <c r="F449" i="1"/>
  <c r="D449" i="1"/>
  <c r="I449" i="1"/>
  <c r="G449" i="1"/>
  <c r="E449" i="1"/>
  <c r="C449" i="1"/>
  <c r="B432" i="1"/>
  <c r="L431" i="1"/>
  <c r="B337" i="1"/>
  <c r="L337" i="1" s="1"/>
  <c r="L336" i="1"/>
  <c r="B394" i="1"/>
  <c r="L393" i="1"/>
  <c r="B470" i="1"/>
  <c r="L469" i="1"/>
  <c r="L546" i="1"/>
  <c r="A547" i="1"/>
  <c r="B413" i="1"/>
  <c r="L412" i="1"/>
  <c r="B489" i="1"/>
  <c r="L488" i="1"/>
  <c r="B508" i="1"/>
  <c r="L507" i="1"/>
  <c r="B375" i="1"/>
  <c r="L374" i="1"/>
  <c r="B527" i="1"/>
  <c r="A528" i="1"/>
  <c r="A529" i="1" s="1"/>
  <c r="A530" i="1" s="1"/>
  <c r="A531" i="1" s="1"/>
  <c r="A532" i="1" s="1"/>
  <c r="A533" i="1" s="1"/>
  <c r="A534" i="1" s="1"/>
  <c r="A535" i="1" s="1"/>
  <c r="A536" i="1" s="1"/>
  <c r="A537" i="1" s="1"/>
  <c r="H354" i="1"/>
  <c r="F354" i="1"/>
  <c r="D354" i="1"/>
  <c r="I354" i="1"/>
  <c r="G354" i="1"/>
  <c r="E354" i="1"/>
  <c r="C354" i="1"/>
  <c r="H317" i="1"/>
  <c r="F317" i="1"/>
  <c r="D317" i="1"/>
  <c r="I317" i="1"/>
  <c r="G317" i="1"/>
  <c r="D318" i="1" s="1"/>
  <c r="E317" i="1"/>
  <c r="C317" i="1"/>
  <c r="B451" i="1"/>
  <c r="L450" i="1"/>
  <c r="H430" i="1"/>
  <c r="F430" i="1"/>
  <c r="D430" i="1"/>
  <c r="I430" i="1"/>
  <c r="G430" i="1"/>
  <c r="E430" i="1"/>
  <c r="C430" i="1"/>
  <c r="H335" i="1"/>
  <c r="F335" i="1"/>
  <c r="D335" i="1"/>
  <c r="I335" i="1"/>
  <c r="G335" i="1"/>
  <c r="E335" i="1"/>
  <c r="C335" i="1"/>
  <c r="H392" i="1"/>
  <c r="F392" i="1"/>
  <c r="D392" i="1"/>
  <c r="I392" i="1"/>
  <c r="G392" i="1"/>
  <c r="E392" i="1"/>
  <c r="C392" i="1"/>
  <c r="H468" i="1"/>
  <c r="F468" i="1"/>
  <c r="D468" i="1"/>
  <c r="I468" i="1"/>
  <c r="G468" i="1"/>
  <c r="E468" i="1"/>
  <c r="C468" i="1"/>
  <c r="A581" i="1"/>
  <c r="A566" i="1"/>
  <c r="C564" i="1"/>
  <c r="H411" i="1"/>
  <c r="F411" i="1"/>
  <c r="D411" i="1"/>
  <c r="I411" i="1"/>
  <c r="G411" i="1"/>
  <c r="E411" i="1"/>
  <c r="C411" i="1"/>
  <c r="H487" i="1"/>
  <c r="F487" i="1"/>
  <c r="D487" i="1"/>
  <c r="I487" i="1"/>
  <c r="G487" i="1"/>
  <c r="E487" i="1"/>
  <c r="C487" i="1"/>
  <c r="A601" i="1" l="1"/>
  <c r="A586" i="1"/>
  <c r="C584" i="1"/>
  <c r="B452" i="1"/>
  <c r="L451" i="1"/>
  <c r="B528" i="1"/>
  <c r="L527" i="1"/>
  <c r="H374" i="1"/>
  <c r="F374" i="1"/>
  <c r="D374" i="1"/>
  <c r="I374" i="1"/>
  <c r="G374" i="1"/>
  <c r="E374" i="1"/>
  <c r="C374" i="1"/>
  <c r="H507" i="1"/>
  <c r="F507" i="1"/>
  <c r="D507" i="1"/>
  <c r="I507" i="1"/>
  <c r="G507" i="1"/>
  <c r="E507" i="1"/>
  <c r="C507" i="1"/>
  <c r="H488" i="1"/>
  <c r="F488" i="1"/>
  <c r="D488" i="1"/>
  <c r="I488" i="1"/>
  <c r="G488" i="1"/>
  <c r="E488" i="1"/>
  <c r="C488" i="1"/>
  <c r="H412" i="1"/>
  <c r="F412" i="1"/>
  <c r="D412" i="1"/>
  <c r="I412" i="1"/>
  <c r="G412" i="1"/>
  <c r="E412" i="1"/>
  <c r="C412" i="1"/>
  <c r="B547" i="1"/>
  <c r="A548" i="1"/>
  <c r="A549" i="1" s="1"/>
  <c r="A550" i="1" s="1"/>
  <c r="A551" i="1" s="1"/>
  <c r="A552" i="1" s="1"/>
  <c r="A553" i="1" s="1"/>
  <c r="A554" i="1" s="1"/>
  <c r="A555" i="1" s="1"/>
  <c r="A556" i="1" s="1"/>
  <c r="A557" i="1" s="1"/>
  <c r="H469" i="1"/>
  <c r="F469" i="1"/>
  <c r="D469" i="1"/>
  <c r="I469" i="1"/>
  <c r="G469" i="1"/>
  <c r="E469" i="1"/>
  <c r="C469" i="1"/>
  <c r="H393" i="1"/>
  <c r="F393" i="1"/>
  <c r="D393" i="1"/>
  <c r="I393" i="1"/>
  <c r="G393" i="1"/>
  <c r="E393" i="1"/>
  <c r="C393" i="1"/>
  <c r="H336" i="1"/>
  <c r="F336" i="1"/>
  <c r="D336" i="1"/>
  <c r="I336" i="1"/>
  <c r="G336" i="1"/>
  <c r="E336" i="1"/>
  <c r="C336" i="1"/>
  <c r="H431" i="1"/>
  <c r="F431" i="1"/>
  <c r="D431" i="1"/>
  <c r="I431" i="1"/>
  <c r="G431" i="1"/>
  <c r="E431" i="1"/>
  <c r="C431" i="1"/>
  <c r="B357" i="1"/>
  <c r="L357" i="1" s="1"/>
  <c r="L356" i="1"/>
  <c r="L566" i="1"/>
  <c r="A567" i="1"/>
  <c r="H450" i="1"/>
  <c r="F450" i="1"/>
  <c r="D450" i="1"/>
  <c r="I450" i="1"/>
  <c r="G450" i="1"/>
  <c r="E450" i="1"/>
  <c r="C450" i="1"/>
  <c r="B376" i="1"/>
  <c r="L375" i="1"/>
  <c r="B509" i="1"/>
  <c r="L508" i="1"/>
  <c r="B490" i="1"/>
  <c r="L489" i="1"/>
  <c r="B414" i="1"/>
  <c r="L413" i="1"/>
  <c r="H546" i="1"/>
  <c r="F546" i="1"/>
  <c r="D546" i="1"/>
  <c r="I546" i="1"/>
  <c r="G546" i="1"/>
  <c r="D558" i="1" s="1"/>
  <c r="E546" i="1"/>
  <c r="C546" i="1"/>
  <c r="B471" i="1"/>
  <c r="L470" i="1"/>
  <c r="B395" i="1"/>
  <c r="L394" i="1"/>
  <c r="H337" i="1"/>
  <c r="F337" i="1"/>
  <c r="D337" i="1"/>
  <c r="I337" i="1"/>
  <c r="G337" i="1"/>
  <c r="D338" i="1" s="1"/>
  <c r="E337" i="1"/>
  <c r="C337" i="1"/>
  <c r="B433" i="1"/>
  <c r="L432" i="1"/>
  <c r="H355" i="1"/>
  <c r="F355" i="1"/>
  <c r="D355" i="1"/>
  <c r="I355" i="1"/>
  <c r="G355" i="1"/>
  <c r="E355" i="1"/>
  <c r="C355" i="1"/>
  <c r="H432" i="1" l="1"/>
  <c r="F432" i="1"/>
  <c r="D432" i="1"/>
  <c r="I432" i="1"/>
  <c r="G432" i="1"/>
  <c r="E432" i="1"/>
  <c r="C432" i="1"/>
  <c r="B396" i="1"/>
  <c r="L395" i="1"/>
  <c r="B472" i="1"/>
  <c r="L471" i="1"/>
  <c r="H413" i="1"/>
  <c r="F413" i="1"/>
  <c r="D413" i="1"/>
  <c r="I413" i="1"/>
  <c r="G413" i="1"/>
  <c r="E413" i="1"/>
  <c r="C413" i="1"/>
  <c r="H489" i="1"/>
  <c r="F489" i="1"/>
  <c r="D489" i="1"/>
  <c r="I489" i="1"/>
  <c r="G489" i="1"/>
  <c r="E489" i="1"/>
  <c r="C489" i="1"/>
  <c r="H508" i="1"/>
  <c r="F508" i="1"/>
  <c r="D508" i="1"/>
  <c r="I508" i="1"/>
  <c r="G508" i="1"/>
  <c r="E508" i="1"/>
  <c r="C508" i="1"/>
  <c r="H375" i="1"/>
  <c r="F375" i="1"/>
  <c r="D375" i="1"/>
  <c r="I375" i="1"/>
  <c r="G375" i="1"/>
  <c r="E375" i="1"/>
  <c r="C375" i="1"/>
  <c r="H566" i="1"/>
  <c r="F566" i="1"/>
  <c r="D566" i="1"/>
  <c r="I566" i="1"/>
  <c r="G566" i="1"/>
  <c r="D578" i="1" s="1"/>
  <c r="E566" i="1"/>
  <c r="C566" i="1"/>
  <c r="H357" i="1"/>
  <c r="F357" i="1"/>
  <c r="D357" i="1"/>
  <c r="I357" i="1"/>
  <c r="G357" i="1"/>
  <c r="E357" i="1"/>
  <c r="C357" i="1"/>
  <c r="B548" i="1"/>
  <c r="L547" i="1"/>
  <c r="B529" i="1"/>
  <c r="L528" i="1"/>
  <c r="B453" i="1"/>
  <c r="L452" i="1"/>
  <c r="L586" i="1"/>
  <c r="A587" i="1"/>
  <c r="B434" i="1"/>
  <c r="L433" i="1"/>
  <c r="H394" i="1"/>
  <c r="F394" i="1"/>
  <c r="D394" i="1"/>
  <c r="I394" i="1"/>
  <c r="G394" i="1"/>
  <c r="E394" i="1"/>
  <c r="C394" i="1"/>
  <c r="H470" i="1"/>
  <c r="F470" i="1"/>
  <c r="D470" i="1"/>
  <c r="I470" i="1"/>
  <c r="G470" i="1"/>
  <c r="E470" i="1"/>
  <c r="C470" i="1"/>
  <c r="B415" i="1"/>
  <c r="L414" i="1"/>
  <c r="B491" i="1"/>
  <c r="L490" i="1"/>
  <c r="B510" i="1"/>
  <c r="L509" i="1"/>
  <c r="B377" i="1"/>
  <c r="L377" i="1" s="1"/>
  <c r="L376" i="1"/>
  <c r="B567" i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H356" i="1"/>
  <c r="F356" i="1"/>
  <c r="D356" i="1"/>
  <c r="I356" i="1"/>
  <c r="G356" i="1"/>
  <c r="E356" i="1"/>
  <c r="C356" i="1"/>
  <c r="H527" i="1"/>
  <c r="F527" i="1"/>
  <c r="D527" i="1"/>
  <c r="I527" i="1"/>
  <c r="G527" i="1"/>
  <c r="E527" i="1"/>
  <c r="C527" i="1"/>
  <c r="H451" i="1"/>
  <c r="F451" i="1"/>
  <c r="D451" i="1"/>
  <c r="I451" i="1"/>
  <c r="G451" i="1"/>
  <c r="E451" i="1"/>
  <c r="C451" i="1"/>
  <c r="A621" i="1"/>
  <c r="A606" i="1"/>
  <c r="C604" i="1"/>
  <c r="L606" i="1" l="1"/>
  <c r="A607" i="1"/>
  <c r="H376" i="1"/>
  <c r="F376" i="1"/>
  <c r="D376" i="1"/>
  <c r="I376" i="1"/>
  <c r="G376" i="1"/>
  <c r="E376" i="1"/>
  <c r="C376" i="1"/>
  <c r="H509" i="1"/>
  <c r="F509" i="1"/>
  <c r="D509" i="1"/>
  <c r="I509" i="1"/>
  <c r="G509" i="1"/>
  <c r="E509" i="1"/>
  <c r="C509" i="1"/>
  <c r="H490" i="1"/>
  <c r="F490" i="1"/>
  <c r="D490" i="1"/>
  <c r="I490" i="1"/>
  <c r="G490" i="1"/>
  <c r="E490" i="1"/>
  <c r="C490" i="1"/>
  <c r="H414" i="1"/>
  <c r="F414" i="1"/>
  <c r="D414" i="1"/>
  <c r="I414" i="1"/>
  <c r="G414" i="1"/>
  <c r="E414" i="1"/>
  <c r="C414" i="1"/>
  <c r="H433" i="1"/>
  <c r="F433" i="1"/>
  <c r="D433" i="1"/>
  <c r="I433" i="1"/>
  <c r="G433" i="1"/>
  <c r="E433" i="1"/>
  <c r="C433" i="1"/>
  <c r="B587" i="1"/>
  <c r="A588" i="1"/>
  <c r="A589" i="1" s="1"/>
  <c r="A590" i="1" s="1"/>
  <c r="A591" i="1" s="1"/>
  <c r="A592" i="1" s="1"/>
  <c r="A593" i="1" s="1"/>
  <c r="A594" i="1" s="1"/>
  <c r="A595" i="1" s="1"/>
  <c r="A596" i="1" s="1"/>
  <c r="A597" i="1" s="1"/>
  <c r="H452" i="1"/>
  <c r="F452" i="1"/>
  <c r="D452" i="1"/>
  <c r="I452" i="1"/>
  <c r="G452" i="1"/>
  <c r="E452" i="1"/>
  <c r="C452" i="1"/>
  <c r="H528" i="1"/>
  <c r="F528" i="1"/>
  <c r="D528" i="1"/>
  <c r="I528" i="1"/>
  <c r="G528" i="1"/>
  <c r="E528" i="1"/>
  <c r="C528" i="1"/>
  <c r="H547" i="1"/>
  <c r="F547" i="1"/>
  <c r="D547" i="1"/>
  <c r="I547" i="1"/>
  <c r="G547" i="1"/>
  <c r="E547" i="1"/>
  <c r="C547" i="1"/>
  <c r="D358" i="1"/>
  <c r="H471" i="1"/>
  <c r="F471" i="1"/>
  <c r="D471" i="1"/>
  <c r="I471" i="1"/>
  <c r="G471" i="1"/>
  <c r="E471" i="1"/>
  <c r="C471" i="1"/>
  <c r="H395" i="1"/>
  <c r="F395" i="1"/>
  <c r="D395" i="1"/>
  <c r="I395" i="1"/>
  <c r="G395" i="1"/>
  <c r="E395" i="1"/>
  <c r="C395" i="1"/>
  <c r="A641" i="1"/>
  <c r="A626" i="1"/>
  <c r="C624" i="1"/>
  <c r="B568" i="1"/>
  <c r="L567" i="1"/>
  <c r="H377" i="1"/>
  <c r="F377" i="1"/>
  <c r="D377" i="1"/>
  <c r="I377" i="1"/>
  <c r="G377" i="1"/>
  <c r="D378" i="1" s="1"/>
  <c r="E377" i="1"/>
  <c r="C377" i="1"/>
  <c r="B511" i="1"/>
  <c r="L510" i="1"/>
  <c r="B492" i="1"/>
  <c r="L491" i="1"/>
  <c r="B416" i="1"/>
  <c r="L415" i="1"/>
  <c r="B435" i="1"/>
  <c r="L434" i="1"/>
  <c r="H586" i="1"/>
  <c r="F586" i="1"/>
  <c r="D586" i="1"/>
  <c r="I586" i="1"/>
  <c r="G586" i="1"/>
  <c r="D598" i="1" s="1"/>
  <c r="E586" i="1"/>
  <c r="C586" i="1"/>
  <c r="B454" i="1"/>
  <c r="L453" i="1"/>
  <c r="B530" i="1"/>
  <c r="L529" i="1"/>
  <c r="B549" i="1"/>
  <c r="L548" i="1"/>
  <c r="B473" i="1"/>
  <c r="L472" i="1"/>
  <c r="B397" i="1"/>
  <c r="L397" i="1" s="1"/>
  <c r="L396" i="1"/>
  <c r="H396" i="1" l="1"/>
  <c r="F396" i="1"/>
  <c r="D396" i="1"/>
  <c r="I396" i="1"/>
  <c r="G396" i="1"/>
  <c r="E396" i="1"/>
  <c r="C396" i="1"/>
  <c r="H472" i="1"/>
  <c r="F472" i="1"/>
  <c r="D472" i="1"/>
  <c r="I472" i="1"/>
  <c r="G472" i="1"/>
  <c r="E472" i="1"/>
  <c r="C472" i="1"/>
  <c r="H548" i="1"/>
  <c r="F548" i="1"/>
  <c r="D548" i="1"/>
  <c r="I548" i="1"/>
  <c r="G548" i="1"/>
  <c r="E548" i="1"/>
  <c r="C548" i="1"/>
  <c r="H529" i="1"/>
  <c r="F529" i="1"/>
  <c r="D529" i="1"/>
  <c r="I529" i="1"/>
  <c r="G529" i="1"/>
  <c r="E529" i="1"/>
  <c r="C529" i="1"/>
  <c r="H453" i="1"/>
  <c r="F453" i="1"/>
  <c r="D453" i="1"/>
  <c r="I453" i="1"/>
  <c r="G453" i="1"/>
  <c r="E453" i="1"/>
  <c r="C453" i="1"/>
  <c r="B436" i="1"/>
  <c r="L435" i="1"/>
  <c r="B417" i="1"/>
  <c r="L417" i="1" s="1"/>
  <c r="L416" i="1"/>
  <c r="B493" i="1"/>
  <c r="L492" i="1"/>
  <c r="B512" i="1"/>
  <c r="L511" i="1"/>
  <c r="H567" i="1"/>
  <c r="F567" i="1"/>
  <c r="D567" i="1"/>
  <c r="I567" i="1"/>
  <c r="G567" i="1"/>
  <c r="E567" i="1"/>
  <c r="C567" i="1"/>
  <c r="A661" i="1"/>
  <c r="A646" i="1"/>
  <c r="C644" i="1"/>
  <c r="B588" i="1"/>
  <c r="L587" i="1"/>
  <c r="B607" i="1"/>
  <c r="A608" i="1"/>
  <c r="A609" i="1" s="1"/>
  <c r="A610" i="1" s="1"/>
  <c r="A611" i="1" s="1"/>
  <c r="A612" i="1" s="1"/>
  <c r="A613" i="1" s="1"/>
  <c r="A614" i="1" s="1"/>
  <c r="A615" i="1" s="1"/>
  <c r="A616" i="1" s="1"/>
  <c r="A617" i="1" s="1"/>
  <c r="H397" i="1"/>
  <c r="F397" i="1"/>
  <c r="D397" i="1"/>
  <c r="I397" i="1"/>
  <c r="G397" i="1"/>
  <c r="D398" i="1" s="1"/>
  <c r="E397" i="1"/>
  <c r="C397" i="1"/>
  <c r="B474" i="1"/>
  <c r="L473" i="1"/>
  <c r="B550" i="1"/>
  <c r="L549" i="1"/>
  <c r="B531" i="1"/>
  <c r="L530" i="1"/>
  <c r="B455" i="1"/>
  <c r="L454" i="1"/>
  <c r="H434" i="1"/>
  <c r="F434" i="1"/>
  <c r="D434" i="1"/>
  <c r="I434" i="1"/>
  <c r="G434" i="1"/>
  <c r="E434" i="1"/>
  <c r="C434" i="1"/>
  <c r="H415" i="1"/>
  <c r="F415" i="1"/>
  <c r="D415" i="1"/>
  <c r="I415" i="1"/>
  <c r="G415" i="1"/>
  <c r="E415" i="1"/>
  <c r="C415" i="1"/>
  <c r="H491" i="1"/>
  <c r="F491" i="1"/>
  <c r="D491" i="1"/>
  <c r="I491" i="1"/>
  <c r="G491" i="1"/>
  <c r="E491" i="1"/>
  <c r="C491" i="1"/>
  <c r="H510" i="1"/>
  <c r="F510" i="1"/>
  <c r="D510" i="1"/>
  <c r="I510" i="1"/>
  <c r="G510" i="1"/>
  <c r="E510" i="1"/>
  <c r="C510" i="1"/>
  <c r="B569" i="1"/>
  <c r="L568" i="1"/>
  <c r="L626" i="1"/>
  <c r="A627" i="1"/>
  <c r="H606" i="1"/>
  <c r="F606" i="1"/>
  <c r="D606" i="1"/>
  <c r="I606" i="1"/>
  <c r="G606" i="1"/>
  <c r="D618" i="1" s="1"/>
  <c r="E606" i="1"/>
  <c r="C606" i="1"/>
  <c r="H626" i="1" l="1"/>
  <c r="F626" i="1"/>
  <c r="D626" i="1"/>
  <c r="I626" i="1"/>
  <c r="G626" i="1"/>
  <c r="D638" i="1" s="1"/>
  <c r="E626" i="1"/>
  <c r="C626" i="1"/>
  <c r="B570" i="1"/>
  <c r="L569" i="1"/>
  <c r="B456" i="1"/>
  <c r="L455" i="1"/>
  <c r="B532" i="1"/>
  <c r="L531" i="1"/>
  <c r="B551" i="1"/>
  <c r="L550" i="1"/>
  <c r="B475" i="1"/>
  <c r="L474" i="1"/>
  <c r="B589" i="1"/>
  <c r="L588" i="1"/>
  <c r="L646" i="1"/>
  <c r="A647" i="1"/>
  <c r="B513" i="1"/>
  <c r="L512" i="1"/>
  <c r="B494" i="1"/>
  <c r="L493" i="1"/>
  <c r="H417" i="1"/>
  <c r="F417" i="1"/>
  <c r="D417" i="1"/>
  <c r="I417" i="1"/>
  <c r="G417" i="1"/>
  <c r="E417" i="1"/>
  <c r="C417" i="1"/>
  <c r="B437" i="1"/>
  <c r="L437" i="1" s="1"/>
  <c r="L436" i="1"/>
  <c r="B627" i="1"/>
  <c r="A628" i="1"/>
  <c r="A629" i="1" s="1"/>
  <c r="A630" i="1" s="1"/>
  <c r="A631" i="1" s="1"/>
  <c r="A632" i="1" s="1"/>
  <c r="A633" i="1" s="1"/>
  <c r="A634" i="1" s="1"/>
  <c r="A635" i="1" s="1"/>
  <c r="A636" i="1" s="1"/>
  <c r="A637" i="1" s="1"/>
  <c r="H568" i="1"/>
  <c r="F568" i="1"/>
  <c r="D568" i="1"/>
  <c r="I568" i="1"/>
  <c r="G568" i="1"/>
  <c r="E568" i="1"/>
  <c r="C568" i="1"/>
  <c r="H454" i="1"/>
  <c r="F454" i="1"/>
  <c r="D454" i="1"/>
  <c r="I454" i="1"/>
  <c r="G454" i="1"/>
  <c r="E454" i="1"/>
  <c r="C454" i="1"/>
  <c r="H530" i="1"/>
  <c r="F530" i="1"/>
  <c r="D530" i="1"/>
  <c r="I530" i="1"/>
  <c r="G530" i="1"/>
  <c r="E530" i="1"/>
  <c r="C530" i="1"/>
  <c r="H549" i="1"/>
  <c r="F549" i="1"/>
  <c r="D549" i="1"/>
  <c r="I549" i="1"/>
  <c r="G549" i="1"/>
  <c r="E549" i="1"/>
  <c r="C549" i="1"/>
  <c r="H473" i="1"/>
  <c r="F473" i="1"/>
  <c r="D473" i="1"/>
  <c r="I473" i="1"/>
  <c r="G473" i="1"/>
  <c r="E473" i="1"/>
  <c r="C473" i="1"/>
  <c r="B608" i="1"/>
  <c r="L607" i="1"/>
  <c r="H587" i="1"/>
  <c r="F587" i="1"/>
  <c r="D587" i="1"/>
  <c r="I587" i="1"/>
  <c r="G587" i="1"/>
  <c r="E587" i="1"/>
  <c r="C587" i="1"/>
  <c r="A681" i="1"/>
  <c r="A666" i="1"/>
  <c r="C664" i="1"/>
  <c r="H511" i="1"/>
  <c r="F511" i="1"/>
  <c r="D511" i="1"/>
  <c r="I511" i="1"/>
  <c r="G511" i="1"/>
  <c r="E511" i="1"/>
  <c r="C511" i="1"/>
  <c r="H492" i="1"/>
  <c r="F492" i="1"/>
  <c r="D492" i="1"/>
  <c r="I492" i="1"/>
  <c r="G492" i="1"/>
  <c r="E492" i="1"/>
  <c r="C492" i="1"/>
  <c r="H416" i="1"/>
  <c r="F416" i="1"/>
  <c r="D416" i="1"/>
  <c r="I416" i="1"/>
  <c r="G416" i="1"/>
  <c r="E416" i="1"/>
  <c r="C416" i="1"/>
  <c r="H435" i="1"/>
  <c r="F435" i="1"/>
  <c r="D435" i="1"/>
  <c r="I435" i="1"/>
  <c r="G435" i="1"/>
  <c r="E435" i="1"/>
  <c r="C435" i="1"/>
  <c r="L666" i="1" l="1"/>
  <c r="A667" i="1"/>
  <c r="B609" i="1"/>
  <c r="L608" i="1"/>
  <c r="H436" i="1"/>
  <c r="F436" i="1"/>
  <c r="D436" i="1"/>
  <c r="I436" i="1"/>
  <c r="G436" i="1"/>
  <c r="E436" i="1"/>
  <c r="C436" i="1"/>
  <c r="D418" i="1"/>
  <c r="B495" i="1"/>
  <c r="L494" i="1"/>
  <c r="B514" i="1"/>
  <c r="L513" i="1"/>
  <c r="H646" i="1"/>
  <c r="F646" i="1"/>
  <c r="D646" i="1"/>
  <c r="I646" i="1"/>
  <c r="G646" i="1"/>
  <c r="D658" i="1" s="1"/>
  <c r="E646" i="1"/>
  <c r="C646" i="1"/>
  <c r="B590" i="1"/>
  <c r="L589" i="1"/>
  <c r="B476" i="1"/>
  <c r="L475" i="1"/>
  <c r="B552" i="1"/>
  <c r="L551" i="1"/>
  <c r="B533" i="1"/>
  <c r="L532" i="1"/>
  <c r="B457" i="1"/>
  <c r="L457" i="1" s="1"/>
  <c r="L456" i="1"/>
  <c r="B571" i="1"/>
  <c r="L570" i="1"/>
  <c r="A701" i="1"/>
  <c r="A686" i="1"/>
  <c r="C684" i="1"/>
  <c r="H607" i="1"/>
  <c r="F607" i="1"/>
  <c r="D607" i="1"/>
  <c r="I607" i="1"/>
  <c r="G607" i="1"/>
  <c r="E607" i="1"/>
  <c r="C607" i="1"/>
  <c r="B628" i="1"/>
  <c r="L627" i="1"/>
  <c r="H437" i="1"/>
  <c r="F437" i="1"/>
  <c r="D437" i="1"/>
  <c r="I437" i="1"/>
  <c r="G437" i="1"/>
  <c r="D438" i="1" s="1"/>
  <c r="E437" i="1"/>
  <c r="C437" i="1"/>
  <c r="H493" i="1"/>
  <c r="F493" i="1"/>
  <c r="D493" i="1"/>
  <c r="I493" i="1"/>
  <c r="G493" i="1"/>
  <c r="E493" i="1"/>
  <c r="C493" i="1"/>
  <c r="H512" i="1"/>
  <c r="F512" i="1"/>
  <c r="D512" i="1"/>
  <c r="I512" i="1"/>
  <c r="G512" i="1"/>
  <c r="E512" i="1"/>
  <c r="C512" i="1"/>
  <c r="B647" i="1"/>
  <c r="A648" i="1"/>
  <c r="A649" i="1" s="1"/>
  <c r="A650" i="1" s="1"/>
  <c r="A651" i="1" s="1"/>
  <c r="A652" i="1" s="1"/>
  <c r="A653" i="1" s="1"/>
  <c r="A654" i="1" s="1"/>
  <c r="A655" i="1" s="1"/>
  <c r="A656" i="1" s="1"/>
  <c r="A657" i="1" s="1"/>
  <c r="H588" i="1"/>
  <c r="F588" i="1"/>
  <c r="D588" i="1"/>
  <c r="I588" i="1"/>
  <c r="G588" i="1"/>
  <c r="E588" i="1"/>
  <c r="C588" i="1"/>
  <c r="H474" i="1"/>
  <c r="F474" i="1"/>
  <c r="D474" i="1"/>
  <c r="I474" i="1"/>
  <c r="G474" i="1"/>
  <c r="E474" i="1"/>
  <c r="C474" i="1"/>
  <c r="H550" i="1"/>
  <c r="F550" i="1"/>
  <c r="D550" i="1"/>
  <c r="I550" i="1"/>
  <c r="G550" i="1"/>
  <c r="E550" i="1"/>
  <c r="C550" i="1"/>
  <c r="H531" i="1"/>
  <c r="F531" i="1"/>
  <c r="D531" i="1"/>
  <c r="I531" i="1"/>
  <c r="G531" i="1"/>
  <c r="E531" i="1"/>
  <c r="C531" i="1"/>
  <c r="H455" i="1"/>
  <c r="F455" i="1"/>
  <c r="D455" i="1"/>
  <c r="I455" i="1"/>
  <c r="G455" i="1"/>
  <c r="E455" i="1"/>
  <c r="C455" i="1"/>
  <c r="H569" i="1"/>
  <c r="F569" i="1"/>
  <c r="D569" i="1"/>
  <c r="I569" i="1"/>
  <c r="G569" i="1"/>
  <c r="E569" i="1"/>
  <c r="C569" i="1"/>
  <c r="B629" i="1" l="1"/>
  <c r="L628" i="1"/>
  <c r="A721" i="1"/>
  <c r="A706" i="1"/>
  <c r="C704" i="1"/>
  <c r="B572" i="1"/>
  <c r="L571" i="1"/>
  <c r="H457" i="1"/>
  <c r="F457" i="1"/>
  <c r="D457" i="1"/>
  <c r="I457" i="1"/>
  <c r="G457" i="1"/>
  <c r="E457" i="1"/>
  <c r="C457" i="1"/>
  <c r="B534" i="1"/>
  <c r="L533" i="1"/>
  <c r="B553" i="1"/>
  <c r="L552" i="1"/>
  <c r="B477" i="1"/>
  <c r="L477" i="1" s="1"/>
  <c r="L476" i="1"/>
  <c r="B591" i="1"/>
  <c r="L590" i="1"/>
  <c r="H513" i="1"/>
  <c r="F513" i="1"/>
  <c r="D513" i="1"/>
  <c r="I513" i="1"/>
  <c r="G513" i="1"/>
  <c r="E513" i="1"/>
  <c r="C513" i="1"/>
  <c r="H494" i="1"/>
  <c r="F494" i="1"/>
  <c r="D494" i="1"/>
  <c r="I494" i="1"/>
  <c r="G494" i="1"/>
  <c r="E494" i="1"/>
  <c r="C494" i="1"/>
  <c r="H608" i="1"/>
  <c r="F608" i="1"/>
  <c r="D608" i="1"/>
  <c r="I608" i="1"/>
  <c r="G608" i="1"/>
  <c r="E608" i="1"/>
  <c r="C608" i="1"/>
  <c r="B667" i="1"/>
  <c r="A668" i="1"/>
  <c r="A669" i="1" s="1"/>
  <c r="A670" i="1" s="1"/>
  <c r="A671" i="1" s="1"/>
  <c r="A672" i="1" s="1"/>
  <c r="A673" i="1" s="1"/>
  <c r="A674" i="1" s="1"/>
  <c r="A675" i="1" s="1"/>
  <c r="A676" i="1" s="1"/>
  <c r="A677" i="1" s="1"/>
  <c r="B648" i="1"/>
  <c r="L647" i="1"/>
  <c r="H627" i="1"/>
  <c r="F627" i="1"/>
  <c r="D627" i="1"/>
  <c r="I627" i="1"/>
  <c r="G627" i="1"/>
  <c r="E627" i="1"/>
  <c r="C627" i="1"/>
  <c r="L686" i="1"/>
  <c r="A687" i="1"/>
  <c r="H570" i="1"/>
  <c r="F570" i="1"/>
  <c r="D570" i="1"/>
  <c r="I570" i="1"/>
  <c r="G570" i="1"/>
  <c r="E570" i="1"/>
  <c r="C570" i="1"/>
  <c r="H456" i="1"/>
  <c r="F456" i="1"/>
  <c r="D456" i="1"/>
  <c r="I456" i="1"/>
  <c r="G456" i="1"/>
  <c r="E456" i="1"/>
  <c r="C456" i="1"/>
  <c r="H532" i="1"/>
  <c r="F532" i="1"/>
  <c r="D532" i="1"/>
  <c r="I532" i="1"/>
  <c r="G532" i="1"/>
  <c r="E532" i="1"/>
  <c r="C532" i="1"/>
  <c r="H551" i="1"/>
  <c r="F551" i="1"/>
  <c r="D551" i="1"/>
  <c r="I551" i="1"/>
  <c r="G551" i="1"/>
  <c r="E551" i="1"/>
  <c r="C551" i="1"/>
  <c r="H475" i="1"/>
  <c r="F475" i="1"/>
  <c r="D475" i="1"/>
  <c r="I475" i="1"/>
  <c r="G475" i="1"/>
  <c r="E475" i="1"/>
  <c r="C475" i="1"/>
  <c r="H589" i="1"/>
  <c r="F589" i="1"/>
  <c r="D589" i="1"/>
  <c r="I589" i="1"/>
  <c r="G589" i="1"/>
  <c r="E589" i="1"/>
  <c r="C589" i="1"/>
  <c r="B515" i="1"/>
  <c r="L514" i="1"/>
  <c r="B496" i="1"/>
  <c r="L495" i="1"/>
  <c r="B610" i="1"/>
  <c r="L609" i="1"/>
  <c r="H666" i="1"/>
  <c r="F666" i="1"/>
  <c r="D666" i="1"/>
  <c r="I666" i="1"/>
  <c r="G666" i="1"/>
  <c r="D678" i="1" s="1"/>
  <c r="E666" i="1"/>
  <c r="C666" i="1"/>
  <c r="H609" i="1" l="1"/>
  <c r="F609" i="1"/>
  <c r="D609" i="1"/>
  <c r="I609" i="1"/>
  <c r="G609" i="1"/>
  <c r="E609" i="1"/>
  <c r="C609" i="1"/>
  <c r="H495" i="1"/>
  <c r="F495" i="1"/>
  <c r="D495" i="1"/>
  <c r="I495" i="1"/>
  <c r="G495" i="1"/>
  <c r="E495" i="1"/>
  <c r="C495" i="1"/>
  <c r="H514" i="1"/>
  <c r="F514" i="1"/>
  <c r="D514" i="1"/>
  <c r="I514" i="1"/>
  <c r="G514" i="1"/>
  <c r="E514" i="1"/>
  <c r="C514" i="1"/>
  <c r="B687" i="1"/>
  <c r="A688" i="1"/>
  <c r="A689" i="1" s="1"/>
  <c r="A690" i="1" s="1"/>
  <c r="A691" i="1" s="1"/>
  <c r="A692" i="1" s="1"/>
  <c r="A693" i="1" s="1"/>
  <c r="A694" i="1" s="1"/>
  <c r="A695" i="1" s="1"/>
  <c r="A696" i="1" s="1"/>
  <c r="A697" i="1" s="1"/>
  <c r="B649" i="1"/>
  <c r="L648" i="1"/>
  <c r="B668" i="1"/>
  <c r="L667" i="1"/>
  <c r="H590" i="1"/>
  <c r="F590" i="1"/>
  <c r="D590" i="1"/>
  <c r="I590" i="1"/>
  <c r="G590" i="1"/>
  <c r="E590" i="1"/>
  <c r="C590" i="1"/>
  <c r="H476" i="1"/>
  <c r="F476" i="1"/>
  <c r="D476" i="1"/>
  <c r="I476" i="1"/>
  <c r="G476" i="1"/>
  <c r="E476" i="1"/>
  <c r="C476" i="1"/>
  <c r="H552" i="1"/>
  <c r="F552" i="1"/>
  <c r="D552" i="1"/>
  <c r="I552" i="1"/>
  <c r="G552" i="1"/>
  <c r="E552" i="1"/>
  <c r="C552" i="1"/>
  <c r="H533" i="1"/>
  <c r="F533" i="1"/>
  <c r="D533" i="1"/>
  <c r="I533" i="1"/>
  <c r="G533" i="1"/>
  <c r="E533" i="1"/>
  <c r="C533" i="1"/>
  <c r="D458" i="1"/>
  <c r="B573" i="1"/>
  <c r="L572" i="1"/>
  <c r="L706" i="1"/>
  <c r="A707" i="1"/>
  <c r="H628" i="1"/>
  <c r="F628" i="1"/>
  <c r="D628" i="1"/>
  <c r="I628" i="1"/>
  <c r="G628" i="1"/>
  <c r="E628" i="1"/>
  <c r="C628" i="1"/>
  <c r="B611" i="1"/>
  <c r="L610" i="1"/>
  <c r="B497" i="1"/>
  <c r="L497" i="1" s="1"/>
  <c r="L496" i="1"/>
  <c r="B516" i="1"/>
  <c r="L515" i="1"/>
  <c r="H686" i="1"/>
  <c r="F686" i="1"/>
  <c r="D686" i="1"/>
  <c r="I686" i="1"/>
  <c r="G686" i="1"/>
  <c r="D698" i="1" s="1"/>
  <c r="E686" i="1"/>
  <c r="C686" i="1"/>
  <c r="H647" i="1"/>
  <c r="F647" i="1"/>
  <c r="D647" i="1"/>
  <c r="I647" i="1"/>
  <c r="G647" i="1"/>
  <c r="E647" i="1"/>
  <c r="C647" i="1"/>
  <c r="B592" i="1"/>
  <c r="L591" i="1"/>
  <c r="H477" i="1"/>
  <c r="F477" i="1"/>
  <c r="D477" i="1"/>
  <c r="I477" i="1"/>
  <c r="G477" i="1"/>
  <c r="D478" i="1" s="1"/>
  <c r="E477" i="1"/>
  <c r="C477" i="1"/>
  <c r="B554" i="1"/>
  <c r="L553" i="1"/>
  <c r="B535" i="1"/>
  <c r="L534" i="1"/>
  <c r="H571" i="1"/>
  <c r="F571" i="1"/>
  <c r="D571" i="1"/>
  <c r="I571" i="1"/>
  <c r="G571" i="1"/>
  <c r="E571" i="1"/>
  <c r="C571" i="1"/>
  <c r="A741" i="1"/>
  <c r="A726" i="1"/>
  <c r="C724" i="1"/>
  <c r="B630" i="1"/>
  <c r="L629" i="1"/>
  <c r="H629" i="1" l="1"/>
  <c r="F629" i="1"/>
  <c r="D629" i="1"/>
  <c r="I629" i="1"/>
  <c r="G629" i="1"/>
  <c r="E629" i="1"/>
  <c r="C629" i="1"/>
  <c r="A761" i="1"/>
  <c r="A746" i="1"/>
  <c r="C744" i="1"/>
  <c r="H534" i="1"/>
  <c r="F534" i="1"/>
  <c r="D534" i="1"/>
  <c r="I534" i="1"/>
  <c r="G534" i="1"/>
  <c r="E534" i="1"/>
  <c r="C534" i="1"/>
  <c r="H553" i="1"/>
  <c r="F553" i="1"/>
  <c r="D553" i="1"/>
  <c r="I553" i="1"/>
  <c r="G553" i="1"/>
  <c r="E553" i="1"/>
  <c r="C553" i="1"/>
  <c r="B593" i="1"/>
  <c r="L592" i="1"/>
  <c r="B517" i="1"/>
  <c r="L517" i="1" s="1"/>
  <c r="L516" i="1"/>
  <c r="H497" i="1"/>
  <c r="F497" i="1"/>
  <c r="D497" i="1"/>
  <c r="I497" i="1"/>
  <c r="G497" i="1"/>
  <c r="E497" i="1"/>
  <c r="C497" i="1"/>
  <c r="B612" i="1"/>
  <c r="L611" i="1"/>
  <c r="B707" i="1"/>
  <c r="A708" i="1"/>
  <c r="A709" i="1" s="1"/>
  <c r="A710" i="1" s="1"/>
  <c r="A711" i="1" s="1"/>
  <c r="A712" i="1" s="1"/>
  <c r="A713" i="1" s="1"/>
  <c r="A714" i="1" s="1"/>
  <c r="A715" i="1" s="1"/>
  <c r="A716" i="1" s="1"/>
  <c r="A717" i="1" s="1"/>
  <c r="H572" i="1"/>
  <c r="F572" i="1"/>
  <c r="D572" i="1"/>
  <c r="I572" i="1"/>
  <c r="G572" i="1"/>
  <c r="E572" i="1"/>
  <c r="C572" i="1"/>
  <c r="B669" i="1"/>
  <c r="L668" i="1"/>
  <c r="B650" i="1"/>
  <c r="L649" i="1"/>
  <c r="B688" i="1"/>
  <c r="L687" i="1"/>
  <c r="B631" i="1"/>
  <c r="L630" i="1"/>
  <c r="L726" i="1"/>
  <c r="A727" i="1"/>
  <c r="B536" i="1"/>
  <c r="L535" i="1"/>
  <c r="B555" i="1"/>
  <c r="L554" i="1"/>
  <c r="H591" i="1"/>
  <c r="F591" i="1"/>
  <c r="D591" i="1"/>
  <c r="I591" i="1"/>
  <c r="G591" i="1"/>
  <c r="E591" i="1"/>
  <c r="C591" i="1"/>
  <c r="H515" i="1"/>
  <c r="F515" i="1"/>
  <c r="D515" i="1"/>
  <c r="I515" i="1"/>
  <c r="G515" i="1"/>
  <c r="E515" i="1"/>
  <c r="C515" i="1"/>
  <c r="H496" i="1"/>
  <c r="F496" i="1"/>
  <c r="D496" i="1"/>
  <c r="I496" i="1"/>
  <c r="G496" i="1"/>
  <c r="E496" i="1"/>
  <c r="C496" i="1"/>
  <c r="H610" i="1"/>
  <c r="F610" i="1"/>
  <c r="D610" i="1"/>
  <c r="I610" i="1"/>
  <c r="G610" i="1"/>
  <c r="E610" i="1"/>
  <c r="C610" i="1"/>
  <c r="H706" i="1"/>
  <c r="F706" i="1"/>
  <c r="D706" i="1"/>
  <c r="I706" i="1"/>
  <c r="G706" i="1"/>
  <c r="D718" i="1" s="1"/>
  <c r="E706" i="1"/>
  <c r="C706" i="1"/>
  <c r="B574" i="1"/>
  <c r="L573" i="1"/>
  <c r="H667" i="1"/>
  <c r="F667" i="1"/>
  <c r="D667" i="1"/>
  <c r="I667" i="1"/>
  <c r="G667" i="1"/>
  <c r="E667" i="1"/>
  <c r="C667" i="1"/>
  <c r="H648" i="1"/>
  <c r="F648" i="1"/>
  <c r="D648" i="1"/>
  <c r="I648" i="1"/>
  <c r="G648" i="1"/>
  <c r="E648" i="1"/>
  <c r="C648" i="1"/>
  <c r="B575" i="1" l="1"/>
  <c r="L574" i="1"/>
  <c r="H554" i="1"/>
  <c r="F554" i="1"/>
  <c r="D554" i="1"/>
  <c r="I554" i="1"/>
  <c r="G554" i="1"/>
  <c r="E554" i="1"/>
  <c r="C554" i="1"/>
  <c r="H535" i="1"/>
  <c r="F535" i="1"/>
  <c r="D535" i="1"/>
  <c r="I535" i="1"/>
  <c r="G535" i="1"/>
  <c r="E535" i="1"/>
  <c r="C535" i="1"/>
  <c r="B727" i="1"/>
  <c r="A728" i="1"/>
  <c r="A729" i="1" s="1"/>
  <c r="A730" i="1" s="1"/>
  <c r="A731" i="1" s="1"/>
  <c r="A732" i="1" s="1"/>
  <c r="A733" i="1" s="1"/>
  <c r="A734" i="1" s="1"/>
  <c r="A735" i="1" s="1"/>
  <c r="A736" i="1" s="1"/>
  <c r="A737" i="1" s="1"/>
  <c r="H630" i="1"/>
  <c r="F630" i="1"/>
  <c r="D630" i="1"/>
  <c r="I630" i="1"/>
  <c r="G630" i="1"/>
  <c r="E630" i="1"/>
  <c r="C630" i="1"/>
  <c r="H687" i="1"/>
  <c r="F687" i="1"/>
  <c r="D687" i="1"/>
  <c r="I687" i="1"/>
  <c r="G687" i="1"/>
  <c r="E687" i="1"/>
  <c r="C687" i="1"/>
  <c r="H649" i="1"/>
  <c r="F649" i="1"/>
  <c r="D649" i="1"/>
  <c r="I649" i="1"/>
  <c r="G649" i="1"/>
  <c r="E649" i="1"/>
  <c r="C649" i="1"/>
  <c r="H668" i="1"/>
  <c r="F668" i="1"/>
  <c r="D668" i="1"/>
  <c r="I668" i="1"/>
  <c r="G668" i="1"/>
  <c r="E668" i="1"/>
  <c r="C668" i="1"/>
  <c r="B708" i="1"/>
  <c r="L707" i="1"/>
  <c r="B613" i="1"/>
  <c r="L612" i="1"/>
  <c r="H516" i="1"/>
  <c r="F516" i="1"/>
  <c r="D516" i="1"/>
  <c r="I516" i="1"/>
  <c r="G516" i="1"/>
  <c r="E516" i="1"/>
  <c r="C516" i="1"/>
  <c r="H592" i="1"/>
  <c r="F592" i="1"/>
  <c r="D592" i="1"/>
  <c r="I592" i="1"/>
  <c r="G592" i="1"/>
  <c r="E592" i="1"/>
  <c r="C592" i="1"/>
  <c r="A781" i="1"/>
  <c r="A766" i="1"/>
  <c r="C764" i="1"/>
  <c r="H573" i="1"/>
  <c r="F573" i="1"/>
  <c r="D573" i="1"/>
  <c r="I573" i="1"/>
  <c r="G573" i="1"/>
  <c r="E573" i="1"/>
  <c r="C573" i="1"/>
  <c r="B556" i="1"/>
  <c r="L555" i="1"/>
  <c r="B537" i="1"/>
  <c r="L537" i="1" s="1"/>
  <c r="L536" i="1"/>
  <c r="H726" i="1"/>
  <c r="F726" i="1"/>
  <c r="D726" i="1"/>
  <c r="I726" i="1"/>
  <c r="G726" i="1"/>
  <c r="D738" i="1" s="1"/>
  <c r="E726" i="1"/>
  <c r="C726" i="1"/>
  <c r="B632" i="1"/>
  <c r="L631" i="1"/>
  <c r="B689" i="1"/>
  <c r="L688" i="1"/>
  <c r="B651" i="1"/>
  <c r="L650" i="1"/>
  <c r="B670" i="1"/>
  <c r="L669" i="1"/>
  <c r="H611" i="1"/>
  <c r="F611" i="1"/>
  <c r="D611" i="1"/>
  <c r="I611" i="1"/>
  <c r="G611" i="1"/>
  <c r="E611" i="1"/>
  <c r="C611" i="1"/>
  <c r="D498" i="1"/>
  <c r="H517" i="1"/>
  <c r="F517" i="1"/>
  <c r="D517" i="1"/>
  <c r="I517" i="1"/>
  <c r="G517" i="1"/>
  <c r="D518" i="1" s="1"/>
  <c r="E517" i="1"/>
  <c r="C517" i="1"/>
  <c r="B594" i="1"/>
  <c r="L593" i="1"/>
  <c r="L746" i="1"/>
  <c r="A747" i="1"/>
  <c r="B747" i="1" l="1"/>
  <c r="A748" i="1"/>
  <c r="A749" i="1" s="1"/>
  <c r="A750" i="1" s="1"/>
  <c r="A751" i="1" s="1"/>
  <c r="A752" i="1" s="1"/>
  <c r="A753" i="1" s="1"/>
  <c r="A754" i="1" s="1"/>
  <c r="A755" i="1" s="1"/>
  <c r="A756" i="1" s="1"/>
  <c r="A757" i="1" s="1"/>
  <c r="H593" i="1"/>
  <c r="F593" i="1"/>
  <c r="D593" i="1"/>
  <c r="I593" i="1"/>
  <c r="G593" i="1"/>
  <c r="E593" i="1"/>
  <c r="C593" i="1"/>
  <c r="B671" i="1"/>
  <c r="L670" i="1"/>
  <c r="B652" i="1"/>
  <c r="L651" i="1"/>
  <c r="B690" i="1"/>
  <c r="L689" i="1"/>
  <c r="B633" i="1"/>
  <c r="L632" i="1"/>
  <c r="H536" i="1"/>
  <c r="F536" i="1"/>
  <c r="D536" i="1"/>
  <c r="I536" i="1"/>
  <c r="G536" i="1"/>
  <c r="E536" i="1"/>
  <c r="C536" i="1"/>
  <c r="H555" i="1"/>
  <c r="F555" i="1"/>
  <c r="D555" i="1"/>
  <c r="I555" i="1"/>
  <c r="G555" i="1"/>
  <c r="E555" i="1"/>
  <c r="C555" i="1"/>
  <c r="L766" i="1"/>
  <c r="A767" i="1"/>
  <c r="H612" i="1"/>
  <c r="F612" i="1"/>
  <c r="D612" i="1"/>
  <c r="I612" i="1"/>
  <c r="G612" i="1"/>
  <c r="E612" i="1"/>
  <c r="C612" i="1"/>
  <c r="H707" i="1"/>
  <c r="F707" i="1"/>
  <c r="D707" i="1"/>
  <c r="I707" i="1"/>
  <c r="G707" i="1"/>
  <c r="E707" i="1"/>
  <c r="C707" i="1"/>
  <c r="H574" i="1"/>
  <c r="F574" i="1"/>
  <c r="D574" i="1"/>
  <c r="I574" i="1"/>
  <c r="G574" i="1"/>
  <c r="E574" i="1"/>
  <c r="C574" i="1"/>
  <c r="H746" i="1"/>
  <c r="F746" i="1"/>
  <c r="D746" i="1"/>
  <c r="I746" i="1"/>
  <c r="G746" i="1"/>
  <c r="D758" i="1" s="1"/>
  <c r="E746" i="1"/>
  <c r="C746" i="1"/>
  <c r="B595" i="1"/>
  <c r="L594" i="1"/>
  <c r="H669" i="1"/>
  <c r="F669" i="1"/>
  <c r="D669" i="1"/>
  <c r="I669" i="1"/>
  <c r="G669" i="1"/>
  <c r="E669" i="1"/>
  <c r="C669" i="1"/>
  <c r="H650" i="1"/>
  <c r="F650" i="1"/>
  <c r="D650" i="1"/>
  <c r="I650" i="1"/>
  <c r="G650" i="1"/>
  <c r="E650" i="1"/>
  <c r="C650" i="1"/>
  <c r="H688" i="1"/>
  <c r="F688" i="1"/>
  <c r="D688" i="1"/>
  <c r="I688" i="1"/>
  <c r="G688" i="1"/>
  <c r="E688" i="1"/>
  <c r="C688" i="1"/>
  <c r="H631" i="1"/>
  <c r="F631" i="1"/>
  <c r="D631" i="1"/>
  <c r="I631" i="1"/>
  <c r="G631" i="1"/>
  <c r="E631" i="1"/>
  <c r="C631" i="1"/>
  <c r="H537" i="1"/>
  <c r="F537" i="1"/>
  <c r="D537" i="1"/>
  <c r="I537" i="1"/>
  <c r="G537" i="1"/>
  <c r="E537" i="1"/>
  <c r="C537" i="1"/>
  <c r="B557" i="1"/>
  <c r="L557" i="1" s="1"/>
  <c r="L556" i="1"/>
  <c r="A801" i="1"/>
  <c r="A786" i="1"/>
  <c r="C784" i="1"/>
  <c r="B614" i="1"/>
  <c r="L613" i="1"/>
  <c r="B709" i="1"/>
  <c r="L708" i="1"/>
  <c r="B728" i="1"/>
  <c r="L727" i="1"/>
  <c r="B576" i="1"/>
  <c r="L575" i="1"/>
  <c r="B577" i="1" l="1"/>
  <c r="L577" i="1" s="1"/>
  <c r="L576" i="1"/>
  <c r="B729" i="1"/>
  <c r="L728" i="1"/>
  <c r="B710" i="1"/>
  <c r="L709" i="1"/>
  <c r="B615" i="1"/>
  <c r="L614" i="1"/>
  <c r="L786" i="1"/>
  <c r="A787" i="1"/>
  <c r="H556" i="1"/>
  <c r="F556" i="1"/>
  <c r="D556" i="1"/>
  <c r="I556" i="1"/>
  <c r="G556" i="1"/>
  <c r="E556" i="1"/>
  <c r="C556" i="1"/>
  <c r="B596" i="1"/>
  <c r="L595" i="1"/>
  <c r="H766" i="1"/>
  <c r="F766" i="1"/>
  <c r="D766" i="1"/>
  <c r="I766" i="1"/>
  <c r="G766" i="1"/>
  <c r="D778" i="1" s="1"/>
  <c r="E766" i="1"/>
  <c r="C766" i="1"/>
  <c r="B634" i="1"/>
  <c r="L633" i="1"/>
  <c r="B691" i="1"/>
  <c r="L690" i="1"/>
  <c r="B653" i="1"/>
  <c r="L652" i="1"/>
  <c r="B672" i="1"/>
  <c r="L671" i="1"/>
  <c r="H575" i="1"/>
  <c r="F575" i="1"/>
  <c r="D575" i="1"/>
  <c r="I575" i="1"/>
  <c r="G575" i="1"/>
  <c r="E575" i="1"/>
  <c r="C575" i="1"/>
  <c r="H727" i="1"/>
  <c r="F727" i="1"/>
  <c r="D727" i="1"/>
  <c r="I727" i="1"/>
  <c r="G727" i="1"/>
  <c r="E727" i="1"/>
  <c r="C727" i="1"/>
  <c r="H708" i="1"/>
  <c r="F708" i="1"/>
  <c r="D708" i="1"/>
  <c r="I708" i="1"/>
  <c r="G708" i="1"/>
  <c r="E708" i="1"/>
  <c r="C708" i="1"/>
  <c r="H613" i="1"/>
  <c r="F613" i="1"/>
  <c r="D613" i="1"/>
  <c r="I613" i="1"/>
  <c r="G613" i="1"/>
  <c r="E613" i="1"/>
  <c r="C613" i="1"/>
  <c r="A821" i="1"/>
  <c r="A806" i="1"/>
  <c r="C804" i="1"/>
  <c r="H557" i="1"/>
  <c r="F557" i="1"/>
  <c r="D557" i="1"/>
  <c r="I557" i="1"/>
  <c r="G557" i="1"/>
  <c r="E557" i="1"/>
  <c r="C557" i="1"/>
  <c r="H594" i="1"/>
  <c r="F594" i="1"/>
  <c r="D594" i="1"/>
  <c r="I594" i="1"/>
  <c r="G594" i="1"/>
  <c r="E594" i="1"/>
  <c r="C594" i="1"/>
  <c r="B767" i="1"/>
  <c r="A768" i="1"/>
  <c r="A769" i="1" s="1"/>
  <c r="A770" i="1" s="1"/>
  <c r="A771" i="1" s="1"/>
  <c r="A772" i="1" s="1"/>
  <c r="A773" i="1" s="1"/>
  <c r="A774" i="1" s="1"/>
  <c r="A775" i="1" s="1"/>
  <c r="A776" i="1" s="1"/>
  <c r="A777" i="1" s="1"/>
  <c r="H632" i="1"/>
  <c r="F632" i="1"/>
  <c r="D632" i="1"/>
  <c r="I632" i="1"/>
  <c r="G632" i="1"/>
  <c r="E632" i="1"/>
  <c r="C632" i="1"/>
  <c r="H689" i="1"/>
  <c r="F689" i="1"/>
  <c r="D689" i="1"/>
  <c r="I689" i="1"/>
  <c r="G689" i="1"/>
  <c r="E689" i="1"/>
  <c r="C689" i="1"/>
  <c r="H651" i="1"/>
  <c r="F651" i="1"/>
  <c r="D651" i="1"/>
  <c r="I651" i="1"/>
  <c r="G651" i="1"/>
  <c r="E651" i="1"/>
  <c r="C651" i="1"/>
  <c r="H670" i="1"/>
  <c r="F670" i="1"/>
  <c r="D670" i="1"/>
  <c r="I670" i="1"/>
  <c r="G670" i="1"/>
  <c r="E670" i="1"/>
  <c r="C670" i="1"/>
  <c r="B748" i="1"/>
  <c r="L747" i="1"/>
  <c r="B749" i="1" l="1"/>
  <c r="L748" i="1"/>
  <c r="B768" i="1"/>
  <c r="L767" i="1"/>
  <c r="L806" i="1"/>
  <c r="A807" i="1"/>
  <c r="H671" i="1"/>
  <c r="F671" i="1"/>
  <c r="D671" i="1"/>
  <c r="I671" i="1"/>
  <c r="G671" i="1"/>
  <c r="E671" i="1"/>
  <c r="C671" i="1"/>
  <c r="H652" i="1"/>
  <c r="F652" i="1"/>
  <c r="D652" i="1"/>
  <c r="I652" i="1"/>
  <c r="G652" i="1"/>
  <c r="E652" i="1"/>
  <c r="C652" i="1"/>
  <c r="H690" i="1"/>
  <c r="F690" i="1"/>
  <c r="D690" i="1"/>
  <c r="I690" i="1"/>
  <c r="G690" i="1"/>
  <c r="E690" i="1"/>
  <c r="C690" i="1"/>
  <c r="H633" i="1"/>
  <c r="F633" i="1"/>
  <c r="D633" i="1"/>
  <c r="I633" i="1"/>
  <c r="G633" i="1"/>
  <c r="E633" i="1"/>
  <c r="C633" i="1"/>
  <c r="B597" i="1"/>
  <c r="L597" i="1" s="1"/>
  <c r="L596" i="1"/>
  <c r="B787" i="1"/>
  <c r="A788" i="1"/>
  <c r="A789" i="1" s="1"/>
  <c r="A790" i="1" s="1"/>
  <c r="A791" i="1" s="1"/>
  <c r="A792" i="1" s="1"/>
  <c r="A793" i="1" s="1"/>
  <c r="A794" i="1" s="1"/>
  <c r="A795" i="1" s="1"/>
  <c r="A796" i="1" s="1"/>
  <c r="A797" i="1" s="1"/>
  <c r="H614" i="1"/>
  <c r="F614" i="1"/>
  <c r="D614" i="1"/>
  <c r="I614" i="1"/>
  <c r="G614" i="1"/>
  <c r="E614" i="1"/>
  <c r="C614" i="1"/>
  <c r="H709" i="1"/>
  <c r="F709" i="1"/>
  <c r="D709" i="1"/>
  <c r="I709" i="1"/>
  <c r="G709" i="1"/>
  <c r="E709" i="1"/>
  <c r="C709" i="1"/>
  <c r="H728" i="1"/>
  <c r="F728" i="1"/>
  <c r="D728" i="1"/>
  <c r="I728" i="1"/>
  <c r="G728" i="1"/>
  <c r="E728" i="1"/>
  <c r="C728" i="1"/>
  <c r="H576" i="1"/>
  <c r="F576" i="1"/>
  <c r="D576" i="1"/>
  <c r="I576" i="1"/>
  <c r="G576" i="1"/>
  <c r="E576" i="1"/>
  <c r="C576" i="1"/>
  <c r="H747" i="1"/>
  <c r="F747" i="1"/>
  <c r="D747" i="1"/>
  <c r="I747" i="1"/>
  <c r="G747" i="1"/>
  <c r="E747" i="1"/>
  <c r="C747" i="1"/>
  <c r="A841" i="1"/>
  <c r="A826" i="1"/>
  <c r="C824" i="1"/>
  <c r="B673" i="1"/>
  <c r="L672" i="1"/>
  <c r="B654" i="1"/>
  <c r="L653" i="1"/>
  <c r="B692" i="1"/>
  <c r="L691" i="1"/>
  <c r="B635" i="1"/>
  <c r="L634" i="1"/>
  <c r="H595" i="1"/>
  <c r="F595" i="1"/>
  <c r="D595" i="1"/>
  <c r="I595" i="1"/>
  <c r="G595" i="1"/>
  <c r="E595" i="1"/>
  <c r="C595" i="1"/>
  <c r="H786" i="1"/>
  <c r="F786" i="1"/>
  <c r="D786" i="1"/>
  <c r="I786" i="1"/>
  <c r="G786" i="1"/>
  <c r="D798" i="1" s="1"/>
  <c r="E786" i="1"/>
  <c r="C786" i="1"/>
  <c r="B616" i="1"/>
  <c r="L615" i="1"/>
  <c r="B711" i="1"/>
  <c r="L710" i="1"/>
  <c r="B730" i="1"/>
  <c r="L729" i="1"/>
  <c r="H577" i="1"/>
  <c r="F577" i="1"/>
  <c r="D577" i="1"/>
  <c r="I577" i="1"/>
  <c r="G577" i="1"/>
  <c r="E577" i="1"/>
  <c r="C577" i="1"/>
  <c r="H729" i="1" l="1"/>
  <c r="F729" i="1"/>
  <c r="D729" i="1"/>
  <c r="I729" i="1"/>
  <c r="G729" i="1"/>
  <c r="E729" i="1"/>
  <c r="C729" i="1"/>
  <c r="H710" i="1"/>
  <c r="F710" i="1"/>
  <c r="D710" i="1"/>
  <c r="I710" i="1"/>
  <c r="G710" i="1"/>
  <c r="E710" i="1"/>
  <c r="C710" i="1"/>
  <c r="H615" i="1"/>
  <c r="F615" i="1"/>
  <c r="D615" i="1"/>
  <c r="I615" i="1"/>
  <c r="G615" i="1"/>
  <c r="E615" i="1"/>
  <c r="C615" i="1"/>
  <c r="H634" i="1"/>
  <c r="F634" i="1"/>
  <c r="D634" i="1"/>
  <c r="I634" i="1"/>
  <c r="G634" i="1"/>
  <c r="E634" i="1"/>
  <c r="C634" i="1"/>
  <c r="H691" i="1"/>
  <c r="F691" i="1"/>
  <c r="D691" i="1"/>
  <c r="I691" i="1"/>
  <c r="G691" i="1"/>
  <c r="E691" i="1"/>
  <c r="C691" i="1"/>
  <c r="H653" i="1"/>
  <c r="F653" i="1"/>
  <c r="D653" i="1"/>
  <c r="I653" i="1"/>
  <c r="G653" i="1"/>
  <c r="E653" i="1"/>
  <c r="C653" i="1"/>
  <c r="H672" i="1"/>
  <c r="F672" i="1"/>
  <c r="D672" i="1"/>
  <c r="I672" i="1"/>
  <c r="G672" i="1"/>
  <c r="E672" i="1"/>
  <c r="C672" i="1"/>
  <c r="C844" i="1"/>
  <c r="A861" i="1"/>
  <c r="A846" i="1"/>
  <c r="H596" i="1"/>
  <c r="F596" i="1"/>
  <c r="D596" i="1"/>
  <c r="I596" i="1"/>
  <c r="G596" i="1"/>
  <c r="E596" i="1"/>
  <c r="C596" i="1"/>
  <c r="B807" i="1"/>
  <c r="A808" i="1"/>
  <c r="A809" i="1" s="1"/>
  <c r="A810" i="1" s="1"/>
  <c r="A811" i="1" s="1"/>
  <c r="A812" i="1" s="1"/>
  <c r="A813" i="1" s="1"/>
  <c r="A814" i="1" s="1"/>
  <c r="A815" i="1" s="1"/>
  <c r="A816" i="1" s="1"/>
  <c r="A817" i="1" s="1"/>
  <c r="H767" i="1"/>
  <c r="F767" i="1"/>
  <c r="D767" i="1"/>
  <c r="I767" i="1"/>
  <c r="G767" i="1"/>
  <c r="E767" i="1"/>
  <c r="C767" i="1"/>
  <c r="H748" i="1"/>
  <c r="F748" i="1"/>
  <c r="D748" i="1"/>
  <c r="I748" i="1"/>
  <c r="G748" i="1"/>
  <c r="E748" i="1"/>
  <c r="C748" i="1"/>
  <c r="B731" i="1"/>
  <c r="L730" i="1"/>
  <c r="B712" i="1"/>
  <c r="L711" i="1"/>
  <c r="B617" i="1"/>
  <c r="L617" i="1" s="1"/>
  <c r="L616" i="1"/>
  <c r="B636" i="1"/>
  <c r="L635" i="1"/>
  <c r="B693" i="1"/>
  <c r="L692" i="1"/>
  <c r="B655" i="1"/>
  <c r="L654" i="1"/>
  <c r="B674" i="1"/>
  <c r="L673" i="1"/>
  <c r="L826" i="1"/>
  <c r="A827" i="1"/>
  <c r="B788" i="1"/>
  <c r="L787" i="1"/>
  <c r="H597" i="1"/>
  <c r="F597" i="1"/>
  <c r="D597" i="1"/>
  <c r="I597" i="1"/>
  <c r="G597" i="1"/>
  <c r="E597" i="1"/>
  <c r="C597" i="1"/>
  <c r="H806" i="1"/>
  <c r="F806" i="1"/>
  <c r="D806" i="1"/>
  <c r="I806" i="1"/>
  <c r="G806" i="1"/>
  <c r="D818" i="1" s="1"/>
  <c r="E806" i="1"/>
  <c r="C806" i="1"/>
  <c r="B769" i="1"/>
  <c r="L768" i="1"/>
  <c r="B750" i="1"/>
  <c r="L749" i="1"/>
  <c r="B751" i="1" l="1"/>
  <c r="L750" i="1"/>
  <c r="B770" i="1"/>
  <c r="L769" i="1"/>
  <c r="B789" i="1"/>
  <c r="L788" i="1"/>
  <c r="H826" i="1"/>
  <c r="F826" i="1"/>
  <c r="D826" i="1"/>
  <c r="I826" i="1"/>
  <c r="G826" i="1"/>
  <c r="D838" i="1" s="1"/>
  <c r="E826" i="1"/>
  <c r="C826" i="1"/>
  <c r="B675" i="1"/>
  <c r="L674" i="1"/>
  <c r="B656" i="1"/>
  <c r="L655" i="1"/>
  <c r="B694" i="1"/>
  <c r="L693" i="1"/>
  <c r="B637" i="1"/>
  <c r="L637" i="1" s="1"/>
  <c r="L636" i="1"/>
  <c r="H617" i="1"/>
  <c r="F617" i="1"/>
  <c r="D617" i="1"/>
  <c r="I617" i="1"/>
  <c r="G617" i="1"/>
  <c r="E617" i="1"/>
  <c r="C617" i="1"/>
  <c r="B713" i="1"/>
  <c r="L712" i="1"/>
  <c r="B732" i="1"/>
  <c r="L731" i="1"/>
  <c r="B808" i="1"/>
  <c r="L807" i="1"/>
  <c r="A847" i="1"/>
  <c r="L846" i="1"/>
  <c r="H749" i="1"/>
  <c r="F749" i="1"/>
  <c r="D749" i="1"/>
  <c r="I749" i="1"/>
  <c r="G749" i="1"/>
  <c r="E749" i="1"/>
  <c r="C749" i="1"/>
  <c r="H768" i="1"/>
  <c r="F768" i="1"/>
  <c r="D768" i="1"/>
  <c r="I768" i="1"/>
  <c r="G768" i="1"/>
  <c r="E768" i="1"/>
  <c r="C768" i="1"/>
  <c r="H787" i="1"/>
  <c r="F787" i="1"/>
  <c r="D787" i="1"/>
  <c r="I787" i="1"/>
  <c r="G787" i="1"/>
  <c r="E787" i="1"/>
  <c r="C787" i="1"/>
  <c r="B827" i="1"/>
  <c r="A828" i="1"/>
  <c r="A829" i="1" s="1"/>
  <c r="A830" i="1" s="1"/>
  <c r="A831" i="1" s="1"/>
  <c r="A832" i="1" s="1"/>
  <c r="A833" i="1" s="1"/>
  <c r="A834" i="1" s="1"/>
  <c r="A835" i="1" s="1"/>
  <c r="A836" i="1" s="1"/>
  <c r="A837" i="1" s="1"/>
  <c r="H673" i="1"/>
  <c r="F673" i="1"/>
  <c r="D673" i="1"/>
  <c r="I673" i="1"/>
  <c r="G673" i="1"/>
  <c r="E673" i="1"/>
  <c r="C673" i="1"/>
  <c r="H654" i="1"/>
  <c r="F654" i="1"/>
  <c r="D654" i="1"/>
  <c r="I654" i="1"/>
  <c r="G654" i="1"/>
  <c r="E654" i="1"/>
  <c r="C654" i="1"/>
  <c r="H692" i="1"/>
  <c r="F692" i="1"/>
  <c r="D692" i="1"/>
  <c r="I692" i="1"/>
  <c r="G692" i="1"/>
  <c r="E692" i="1"/>
  <c r="C692" i="1"/>
  <c r="H635" i="1"/>
  <c r="F635" i="1"/>
  <c r="D635" i="1"/>
  <c r="I635" i="1"/>
  <c r="G635" i="1"/>
  <c r="E635" i="1"/>
  <c r="C635" i="1"/>
  <c r="H616" i="1"/>
  <c r="F616" i="1"/>
  <c r="D616" i="1"/>
  <c r="I616" i="1"/>
  <c r="G616" i="1"/>
  <c r="E616" i="1"/>
  <c r="C616" i="1"/>
  <c r="H711" i="1"/>
  <c r="F711" i="1"/>
  <c r="D711" i="1"/>
  <c r="I711" i="1"/>
  <c r="G711" i="1"/>
  <c r="E711" i="1"/>
  <c r="C711" i="1"/>
  <c r="H730" i="1"/>
  <c r="F730" i="1"/>
  <c r="D730" i="1"/>
  <c r="I730" i="1"/>
  <c r="G730" i="1"/>
  <c r="E730" i="1"/>
  <c r="C730" i="1"/>
  <c r="C864" i="1"/>
  <c r="A881" i="1"/>
  <c r="A866" i="1"/>
  <c r="A901" i="1" l="1"/>
  <c r="C884" i="1"/>
  <c r="A886" i="1"/>
  <c r="B828" i="1"/>
  <c r="L827" i="1"/>
  <c r="I846" i="1"/>
  <c r="G846" i="1"/>
  <c r="D858" i="1" s="1"/>
  <c r="E846" i="1"/>
  <c r="C846" i="1"/>
  <c r="H846" i="1"/>
  <c r="F846" i="1"/>
  <c r="D846" i="1"/>
  <c r="H807" i="1"/>
  <c r="F807" i="1"/>
  <c r="D807" i="1"/>
  <c r="I807" i="1"/>
  <c r="G807" i="1"/>
  <c r="E807" i="1"/>
  <c r="C807" i="1"/>
  <c r="H731" i="1"/>
  <c r="F731" i="1"/>
  <c r="D731" i="1"/>
  <c r="I731" i="1"/>
  <c r="G731" i="1"/>
  <c r="E731" i="1"/>
  <c r="C731" i="1"/>
  <c r="H712" i="1"/>
  <c r="F712" i="1"/>
  <c r="D712" i="1"/>
  <c r="I712" i="1"/>
  <c r="G712" i="1"/>
  <c r="E712" i="1"/>
  <c r="C712" i="1"/>
  <c r="H637" i="1"/>
  <c r="F637" i="1"/>
  <c r="D637" i="1"/>
  <c r="I637" i="1"/>
  <c r="G637" i="1"/>
  <c r="E637" i="1"/>
  <c r="C637" i="1"/>
  <c r="B695" i="1"/>
  <c r="L694" i="1"/>
  <c r="B657" i="1"/>
  <c r="L657" i="1" s="1"/>
  <c r="L656" i="1"/>
  <c r="B676" i="1"/>
  <c r="L675" i="1"/>
  <c r="H788" i="1"/>
  <c r="F788" i="1"/>
  <c r="D788" i="1"/>
  <c r="I788" i="1"/>
  <c r="G788" i="1"/>
  <c r="E788" i="1"/>
  <c r="C788" i="1"/>
  <c r="H769" i="1"/>
  <c r="F769" i="1"/>
  <c r="D769" i="1"/>
  <c r="I769" i="1"/>
  <c r="G769" i="1"/>
  <c r="E769" i="1"/>
  <c r="C769" i="1"/>
  <c r="H750" i="1"/>
  <c r="F750" i="1"/>
  <c r="D750" i="1"/>
  <c r="I750" i="1"/>
  <c r="G750" i="1"/>
  <c r="E750" i="1"/>
  <c r="C750" i="1"/>
  <c r="A867" i="1"/>
  <c r="L866" i="1"/>
  <c r="A848" i="1"/>
  <c r="A849" i="1" s="1"/>
  <c r="A850" i="1" s="1"/>
  <c r="A851" i="1" s="1"/>
  <c r="A852" i="1" s="1"/>
  <c r="A853" i="1" s="1"/>
  <c r="A854" i="1" s="1"/>
  <c r="A855" i="1" s="1"/>
  <c r="A856" i="1" s="1"/>
  <c r="A857" i="1" s="1"/>
  <c r="B847" i="1"/>
  <c r="B809" i="1"/>
  <c r="L808" i="1"/>
  <c r="B733" i="1"/>
  <c r="L732" i="1"/>
  <c r="B714" i="1"/>
  <c r="L713" i="1"/>
  <c r="H636" i="1"/>
  <c r="F636" i="1"/>
  <c r="D636" i="1"/>
  <c r="I636" i="1"/>
  <c r="G636" i="1"/>
  <c r="E636" i="1"/>
  <c r="C636" i="1"/>
  <c r="H693" i="1"/>
  <c r="F693" i="1"/>
  <c r="D693" i="1"/>
  <c r="I693" i="1"/>
  <c r="G693" i="1"/>
  <c r="E693" i="1"/>
  <c r="C693" i="1"/>
  <c r="H655" i="1"/>
  <c r="F655" i="1"/>
  <c r="D655" i="1"/>
  <c r="I655" i="1"/>
  <c r="G655" i="1"/>
  <c r="E655" i="1"/>
  <c r="C655" i="1"/>
  <c r="H674" i="1"/>
  <c r="F674" i="1"/>
  <c r="D674" i="1"/>
  <c r="I674" i="1"/>
  <c r="G674" i="1"/>
  <c r="E674" i="1"/>
  <c r="C674" i="1"/>
  <c r="B790" i="1"/>
  <c r="L789" i="1"/>
  <c r="B771" i="1"/>
  <c r="L770" i="1"/>
  <c r="B752" i="1"/>
  <c r="L751" i="1"/>
  <c r="B753" i="1" l="1"/>
  <c r="L752" i="1"/>
  <c r="B772" i="1"/>
  <c r="L771" i="1"/>
  <c r="B791" i="1"/>
  <c r="L790" i="1"/>
  <c r="B715" i="1"/>
  <c r="L714" i="1"/>
  <c r="B734" i="1"/>
  <c r="L733" i="1"/>
  <c r="B810" i="1"/>
  <c r="L809" i="1"/>
  <c r="A868" i="1"/>
  <c r="A869" i="1" s="1"/>
  <c r="A870" i="1" s="1"/>
  <c r="A871" i="1" s="1"/>
  <c r="A872" i="1" s="1"/>
  <c r="A873" i="1" s="1"/>
  <c r="A874" i="1" s="1"/>
  <c r="A875" i="1" s="1"/>
  <c r="A876" i="1" s="1"/>
  <c r="A877" i="1" s="1"/>
  <c r="B867" i="1"/>
  <c r="H675" i="1"/>
  <c r="F675" i="1"/>
  <c r="D675" i="1"/>
  <c r="I675" i="1"/>
  <c r="G675" i="1"/>
  <c r="E675" i="1"/>
  <c r="C675" i="1"/>
  <c r="H656" i="1"/>
  <c r="F656" i="1"/>
  <c r="D656" i="1"/>
  <c r="I656" i="1"/>
  <c r="G656" i="1"/>
  <c r="E656" i="1"/>
  <c r="C656" i="1"/>
  <c r="H694" i="1"/>
  <c r="F694" i="1"/>
  <c r="D694" i="1"/>
  <c r="I694" i="1"/>
  <c r="G694" i="1"/>
  <c r="E694" i="1"/>
  <c r="C694" i="1"/>
  <c r="B829" i="1"/>
  <c r="L828" i="1"/>
  <c r="H751" i="1"/>
  <c r="F751" i="1"/>
  <c r="D751" i="1"/>
  <c r="I751" i="1"/>
  <c r="G751" i="1"/>
  <c r="E751" i="1"/>
  <c r="C751" i="1"/>
  <c r="H770" i="1"/>
  <c r="F770" i="1"/>
  <c r="D770" i="1"/>
  <c r="I770" i="1"/>
  <c r="G770" i="1"/>
  <c r="E770" i="1"/>
  <c r="C770" i="1"/>
  <c r="H789" i="1"/>
  <c r="F789" i="1"/>
  <c r="D789" i="1"/>
  <c r="I789" i="1"/>
  <c r="G789" i="1"/>
  <c r="E789" i="1"/>
  <c r="C789" i="1"/>
  <c r="H713" i="1"/>
  <c r="F713" i="1"/>
  <c r="D713" i="1"/>
  <c r="I713" i="1"/>
  <c r="G713" i="1"/>
  <c r="E713" i="1"/>
  <c r="C713" i="1"/>
  <c r="H732" i="1"/>
  <c r="F732" i="1"/>
  <c r="D732" i="1"/>
  <c r="I732" i="1"/>
  <c r="G732" i="1"/>
  <c r="E732" i="1"/>
  <c r="C732" i="1"/>
  <c r="H808" i="1"/>
  <c r="F808" i="1"/>
  <c r="D808" i="1"/>
  <c r="I808" i="1"/>
  <c r="G808" i="1"/>
  <c r="E808" i="1"/>
  <c r="C808" i="1"/>
  <c r="B848" i="1"/>
  <c r="L847" i="1"/>
  <c r="I866" i="1"/>
  <c r="G866" i="1"/>
  <c r="D878" i="1" s="1"/>
  <c r="E866" i="1"/>
  <c r="C866" i="1"/>
  <c r="H866" i="1"/>
  <c r="F866" i="1"/>
  <c r="D866" i="1"/>
  <c r="B677" i="1"/>
  <c r="L677" i="1" s="1"/>
  <c r="L676" i="1"/>
  <c r="H657" i="1"/>
  <c r="F657" i="1"/>
  <c r="D657" i="1"/>
  <c r="I657" i="1"/>
  <c r="G657" i="1"/>
  <c r="E657" i="1"/>
  <c r="C657" i="1"/>
  <c r="B696" i="1"/>
  <c r="L695" i="1"/>
  <c r="H827" i="1"/>
  <c r="F827" i="1"/>
  <c r="D827" i="1"/>
  <c r="I827" i="1"/>
  <c r="G827" i="1"/>
  <c r="E827" i="1"/>
  <c r="C827" i="1"/>
  <c r="A887" i="1"/>
  <c r="L886" i="1"/>
  <c r="C904" i="1"/>
  <c r="A921" i="1"/>
  <c r="A906" i="1"/>
  <c r="C924" i="1" l="1"/>
  <c r="A941" i="1"/>
  <c r="A926" i="1"/>
  <c r="I886" i="1"/>
  <c r="G886" i="1"/>
  <c r="D898" i="1" s="1"/>
  <c r="E886" i="1"/>
  <c r="C886" i="1"/>
  <c r="H886" i="1"/>
  <c r="F886" i="1"/>
  <c r="D886" i="1"/>
  <c r="B697" i="1"/>
  <c r="L697" i="1" s="1"/>
  <c r="L696" i="1"/>
  <c r="H676" i="1"/>
  <c r="F676" i="1"/>
  <c r="D676" i="1"/>
  <c r="I676" i="1"/>
  <c r="G676" i="1"/>
  <c r="E676" i="1"/>
  <c r="C676" i="1"/>
  <c r="B849" i="1"/>
  <c r="L848" i="1"/>
  <c r="B830" i="1"/>
  <c r="L829" i="1"/>
  <c r="B868" i="1"/>
  <c r="L867" i="1"/>
  <c r="H809" i="1"/>
  <c r="F809" i="1"/>
  <c r="D809" i="1"/>
  <c r="I809" i="1"/>
  <c r="G809" i="1"/>
  <c r="E809" i="1"/>
  <c r="C809" i="1"/>
  <c r="H733" i="1"/>
  <c r="F733" i="1"/>
  <c r="D733" i="1"/>
  <c r="I733" i="1"/>
  <c r="G733" i="1"/>
  <c r="E733" i="1"/>
  <c r="C733" i="1"/>
  <c r="H714" i="1"/>
  <c r="F714" i="1"/>
  <c r="D714" i="1"/>
  <c r="I714" i="1"/>
  <c r="G714" i="1"/>
  <c r="E714" i="1"/>
  <c r="C714" i="1"/>
  <c r="H790" i="1"/>
  <c r="F790" i="1"/>
  <c r="D790" i="1"/>
  <c r="I790" i="1"/>
  <c r="G790" i="1"/>
  <c r="E790" i="1"/>
  <c r="C790" i="1"/>
  <c r="H771" i="1"/>
  <c r="F771" i="1"/>
  <c r="D771" i="1"/>
  <c r="I771" i="1"/>
  <c r="G771" i="1"/>
  <c r="E771" i="1"/>
  <c r="C771" i="1"/>
  <c r="H752" i="1"/>
  <c r="F752" i="1"/>
  <c r="D752" i="1"/>
  <c r="I752" i="1"/>
  <c r="G752" i="1"/>
  <c r="E752" i="1"/>
  <c r="C752" i="1"/>
  <c r="A907" i="1"/>
  <c r="L906" i="1"/>
  <c r="A888" i="1"/>
  <c r="A889" i="1" s="1"/>
  <c r="A890" i="1" s="1"/>
  <c r="A891" i="1" s="1"/>
  <c r="A892" i="1" s="1"/>
  <c r="A893" i="1" s="1"/>
  <c r="A894" i="1" s="1"/>
  <c r="A895" i="1" s="1"/>
  <c r="A896" i="1" s="1"/>
  <c r="A897" i="1" s="1"/>
  <c r="B887" i="1"/>
  <c r="H695" i="1"/>
  <c r="F695" i="1"/>
  <c r="D695" i="1"/>
  <c r="I695" i="1"/>
  <c r="G695" i="1"/>
  <c r="E695" i="1"/>
  <c r="C695" i="1"/>
  <c r="H677" i="1"/>
  <c r="F677" i="1"/>
  <c r="D677" i="1"/>
  <c r="I677" i="1"/>
  <c r="G677" i="1"/>
  <c r="E677" i="1"/>
  <c r="C677" i="1"/>
  <c r="I847" i="1"/>
  <c r="G847" i="1"/>
  <c r="E847" i="1"/>
  <c r="C847" i="1"/>
  <c r="H847" i="1"/>
  <c r="F847" i="1"/>
  <c r="D847" i="1"/>
  <c r="H828" i="1"/>
  <c r="F828" i="1"/>
  <c r="D828" i="1"/>
  <c r="I828" i="1"/>
  <c r="G828" i="1"/>
  <c r="E828" i="1"/>
  <c r="C828" i="1"/>
  <c r="B811" i="1"/>
  <c r="L810" i="1"/>
  <c r="B735" i="1"/>
  <c r="L734" i="1"/>
  <c r="B716" i="1"/>
  <c r="L715" i="1"/>
  <c r="B792" i="1"/>
  <c r="L791" i="1"/>
  <c r="B773" i="1"/>
  <c r="L772" i="1"/>
  <c r="B754" i="1"/>
  <c r="L753" i="1"/>
  <c r="B755" i="1" l="1"/>
  <c r="L754" i="1"/>
  <c r="B774" i="1"/>
  <c r="L773" i="1"/>
  <c r="B793" i="1"/>
  <c r="L792" i="1"/>
  <c r="B717" i="1"/>
  <c r="L717" i="1" s="1"/>
  <c r="L716" i="1"/>
  <c r="B736" i="1"/>
  <c r="L735" i="1"/>
  <c r="B812" i="1"/>
  <c r="L811" i="1"/>
  <c r="A908" i="1"/>
  <c r="A909" i="1" s="1"/>
  <c r="A910" i="1" s="1"/>
  <c r="A911" i="1" s="1"/>
  <c r="A912" i="1" s="1"/>
  <c r="A913" i="1" s="1"/>
  <c r="A914" i="1" s="1"/>
  <c r="A915" i="1" s="1"/>
  <c r="A916" i="1" s="1"/>
  <c r="A917" i="1" s="1"/>
  <c r="B907" i="1"/>
  <c r="B869" i="1"/>
  <c r="L868" i="1"/>
  <c r="B831" i="1"/>
  <c r="L830" i="1"/>
  <c r="B850" i="1"/>
  <c r="L849" i="1"/>
  <c r="H696" i="1"/>
  <c r="F696" i="1"/>
  <c r="D696" i="1"/>
  <c r="I696" i="1"/>
  <c r="G696" i="1"/>
  <c r="E696" i="1"/>
  <c r="C696" i="1"/>
  <c r="A961" i="1"/>
  <c r="C944" i="1"/>
  <c r="A946" i="1"/>
  <c r="H753" i="1"/>
  <c r="F753" i="1"/>
  <c r="D753" i="1"/>
  <c r="I753" i="1"/>
  <c r="G753" i="1"/>
  <c r="E753" i="1"/>
  <c r="C753" i="1"/>
  <c r="H772" i="1"/>
  <c r="F772" i="1"/>
  <c r="D772" i="1"/>
  <c r="I772" i="1"/>
  <c r="G772" i="1"/>
  <c r="E772" i="1"/>
  <c r="C772" i="1"/>
  <c r="H791" i="1"/>
  <c r="F791" i="1"/>
  <c r="D791" i="1"/>
  <c r="I791" i="1"/>
  <c r="G791" i="1"/>
  <c r="E791" i="1"/>
  <c r="C791" i="1"/>
  <c r="H715" i="1"/>
  <c r="F715" i="1"/>
  <c r="D715" i="1"/>
  <c r="I715" i="1"/>
  <c r="G715" i="1"/>
  <c r="E715" i="1"/>
  <c r="C715" i="1"/>
  <c r="H734" i="1"/>
  <c r="F734" i="1"/>
  <c r="D734" i="1"/>
  <c r="I734" i="1"/>
  <c r="G734" i="1"/>
  <c r="E734" i="1"/>
  <c r="C734" i="1"/>
  <c r="H810" i="1"/>
  <c r="F810" i="1"/>
  <c r="D810" i="1"/>
  <c r="I810" i="1"/>
  <c r="G810" i="1"/>
  <c r="E810" i="1"/>
  <c r="C810" i="1"/>
  <c r="B888" i="1"/>
  <c r="L887" i="1"/>
  <c r="I906" i="1"/>
  <c r="G906" i="1"/>
  <c r="D918" i="1" s="1"/>
  <c r="E906" i="1"/>
  <c r="C906" i="1"/>
  <c r="H906" i="1"/>
  <c r="F906" i="1"/>
  <c r="D906" i="1"/>
  <c r="I867" i="1"/>
  <c r="G867" i="1"/>
  <c r="E867" i="1"/>
  <c r="C867" i="1"/>
  <c r="H867" i="1"/>
  <c r="F867" i="1"/>
  <c r="D867" i="1"/>
  <c r="H829" i="1"/>
  <c r="F829" i="1"/>
  <c r="D829" i="1"/>
  <c r="I829" i="1"/>
  <c r="G829" i="1"/>
  <c r="E829" i="1"/>
  <c r="C829" i="1"/>
  <c r="I848" i="1"/>
  <c r="G848" i="1"/>
  <c r="E848" i="1"/>
  <c r="C848" i="1"/>
  <c r="H848" i="1"/>
  <c r="F848" i="1"/>
  <c r="D848" i="1"/>
  <c r="H697" i="1"/>
  <c r="F697" i="1"/>
  <c r="D697" i="1"/>
  <c r="I697" i="1"/>
  <c r="G697" i="1"/>
  <c r="E697" i="1"/>
  <c r="C697" i="1"/>
  <c r="A927" i="1"/>
  <c r="L926" i="1"/>
  <c r="A928" i="1" l="1"/>
  <c r="A929" i="1" s="1"/>
  <c r="A930" i="1" s="1"/>
  <c r="A931" i="1" s="1"/>
  <c r="A932" i="1" s="1"/>
  <c r="A933" i="1" s="1"/>
  <c r="A934" i="1" s="1"/>
  <c r="A935" i="1" s="1"/>
  <c r="A936" i="1" s="1"/>
  <c r="A937" i="1" s="1"/>
  <c r="B927" i="1"/>
  <c r="I887" i="1"/>
  <c r="G887" i="1"/>
  <c r="E887" i="1"/>
  <c r="C887" i="1"/>
  <c r="H887" i="1"/>
  <c r="F887" i="1"/>
  <c r="D887" i="1"/>
  <c r="A947" i="1"/>
  <c r="L946" i="1"/>
  <c r="A981" i="1"/>
  <c r="A966" i="1"/>
  <c r="C964" i="1"/>
  <c r="I849" i="1"/>
  <c r="G849" i="1"/>
  <c r="E849" i="1"/>
  <c r="C849" i="1"/>
  <c r="H849" i="1"/>
  <c r="F849" i="1"/>
  <c r="D849" i="1"/>
  <c r="H830" i="1"/>
  <c r="F830" i="1"/>
  <c r="D830" i="1"/>
  <c r="I830" i="1"/>
  <c r="G830" i="1"/>
  <c r="E830" i="1"/>
  <c r="C830" i="1"/>
  <c r="I868" i="1"/>
  <c r="G868" i="1"/>
  <c r="E868" i="1"/>
  <c r="C868" i="1"/>
  <c r="H868" i="1"/>
  <c r="F868" i="1"/>
  <c r="D868" i="1"/>
  <c r="B908" i="1"/>
  <c r="L907" i="1"/>
  <c r="H811" i="1"/>
  <c r="F811" i="1"/>
  <c r="D811" i="1"/>
  <c r="I811" i="1"/>
  <c r="G811" i="1"/>
  <c r="E811" i="1"/>
  <c r="C811" i="1"/>
  <c r="H735" i="1"/>
  <c r="F735" i="1"/>
  <c r="D735" i="1"/>
  <c r="I735" i="1"/>
  <c r="G735" i="1"/>
  <c r="E735" i="1"/>
  <c r="C735" i="1"/>
  <c r="H716" i="1"/>
  <c r="F716" i="1"/>
  <c r="D716" i="1"/>
  <c r="I716" i="1"/>
  <c r="G716" i="1"/>
  <c r="E716" i="1"/>
  <c r="C716" i="1"/>
  <c r="H792" i="1"/>
  <c r="F792" i="1"/>
  <c r="D792" i="1"/>
  <c r="I792" i="1"/>
  <c r="G792" i="1"/>
  <c r="E792" i="1"/>
  <c r="C792" i="1"/>
  <c r="H773" i="1"/>
  <c r="F773" i="1"/>
  <c r="D773" i="1"/>
  <c r="I773" i="1"/>
  <c r="G773" i="1"/>
  <c r="E773" i="1"/>
  <c r="C773" i="1"/>
  <c r="H754" i="1"/>
  <c r="F754" i="1"/>
  <c r="D754" i="1"/>
  <c r="I754" i="1"/>
  <c r="G754" i="1"/>
  <c r="E754" i="1"/>
  <c r="C754" i="1"/>
  <c r="I926" i="1"/>
  <c r="G926" i="1"/>
  <c r="D938" i="1" s="1"/>
  <c r="E926" i="1"/>
  <c r="C926" i="1"/>
  <c r="H926" i="1"/>
  <c r="F926" i="1"/>
  <c r="D926" i="1"/>
  <c r="B889" i="1"/>
  <c r="L888" i="1"/>
  <c r="B851" i="1"/>
  <c r="L850" i="1"/>
  <c r="B832" i="1"/>
  <c r="L831" i="1"/>
  <c r="B870" i="1"/>
  <c r="L869" i="1"/>
  <c r="B813" i="1"/>
  <c r="L812" i="1"/>
  <c r="B737" i="1"/>
  <c r="L737" i="1" s="1"/>
  <c r="L736" i="1"/>
  <c r="H717" i="1"/>
  <c r="F717" i="1"/>
  <c r="D717" i="1"/>
  <c r="I717" i="1"/>
  <c r="G717" i="1"/>
  <c r="E717" i="1"/>
  <c r="C717" i="1"/>
  <c r="B794" i="1"/>
  <c r="L793" i="1"/>
  <c r="B775" i="1"/>
  <c r="L774" i="1"/>
  <c r="B756" i="1"/>
  <c r="L755" i="1"/>
  <c r="B757" i="1" l="1"/>
  <c r="L757" i="1" s="1"/>
  <c r="L756" i="1"/>
  <c r="B776" i="1"/>
  <c r="L775" i="1"/>
  <c r="B795" i="1"/>
  <c r="L794" i="1"/>
  <c r="H736" i="1"/>
  <c r="F736" i="1"/>
  <c r="D736" i="1"/>
  <c r="I736" i="1"/>
  <c r="G736" i="1"/>
  <c r="E736" i="1"/>
  <c r="C736" i="1"/>
  <c r="H812" i="1"/>
  <c r="F812" i="1"/>
  <c r="D812" i="1"/>
  <c r="I812" i="1"/>
  <c r="G812" i="1"/>
  <c r="E812" i="1"/>
  <c r="C812" i="1"/>
  <c r="I869" i="1"/>
  <c r="G869" i="1"/>
  <c r="E869" i="1"/>
  <c r="C869" i="1"/>
  <c r="H869" i="1"/>
  <c r="F869" i="1"/>
  <c r="D869" i="1"/>
  <c r="H831" i="1"/>
  <c r="F831" i="1"/>
  <c r="D831" i="1"/>
  <c r="I831" i="1"/>
  <c r="G831" i="1"/>
  <c r="E831" i="1"/>
  <c r="C831" i="1"/>
  <c r="I850" i="1"/>
  <c r="G850" i="1"/>
  <c r="E850" i="1"/>
  <c r="C850" i="1"/>
  <c r="H850" i="1"/>
  <c r="F850" i="1"/>
  <c r="D850" i="1"/>
  <c r="I888" i="1"/>
  <c r="G888" i="1"/>
  <c r="E888" i="1"/>
  <c r="C888" i="1"/>
  <c r="H888" i="1"/>
  <c r="F888" i="1"/>
  <c r="D888" i="1"/>
  <c r="B909" i="1"/>
  <c r="L908" i="1"/>
  <c r="C984" i="1"/>
  <c r="A986" i="1"/>
  <c r="A948" i="1"/>
  <c r="A949" i="1" s="1"/>
  <c r="A950" i="1" s="1"/>
  <c r="A951" i="1" s="1"/>
  <c r="A952" i="1" s="1"/>
  <c r="A953" i="1" s="1"/>
  <c r="A954" i="1" s="1"/>
  <c r="A955" i="1" s="1"/>
  <c r="A956" i="1" s="1"/>
  <c r="A957" i="1" s="1"/>
  <c r="B947" i="1"/>
  <c r="B928" i="1"/>
  <c r="L927" i="1"/>
  <c r="H755" i="1"/>
  <c r="F755" i="1"/>
  <c r="D755" i="1"/>
  <c r="I755" i="1"/>
  <c r="G755" i="1"/>
  <c r="E755" i="1"/>
  <c r="C755" i="1"/>
  <c r="H774" i="1"/>
  <c r="F774" i="1"/>
  <c r="D774" i="1"/>
  <c r="I774" i="1"/>
  <c r="G774" i="1"/>
  <c r="E774" i="1"/>
  <c r="C774" i="1"/>
  <c r="H793" i="1"/>
  <c r="F793" i="1"/>
  <c r="D793" i="1"/>
  <c r="I793" i="1"/>
  <c r="G793" i="1"/>
  <c r="E793" i="1"/>
  <c r="C793" i="1"/>
  <c r="H737" i="1"/>
  <c r="F737" i="1"/>
  <c r="D737" i="1"/>
  <c r="I737" i="1"/>
  <c r="G737" i="1"/>
  <c r="E737" i="1"/>
  <c r="C737" i="1"/>
  <c r="B814" i="1"/>
  <c r="L813" i="1"/>
  <c r="B871" i="1"/>
  <c r="L870" i="1"/>
  <c r="B833" i="1"/>
  <c r="L832" i="1"/>
  <c r="B852" i="1"/>
  <c r="L851" i="1"/>
  <c r="B890" i="1"/>
  <c r="L889" i="1"/>
  <c r="I907" i="1"/>
  <c r="G907" i="1"/>
  <c r="E907" i="1"/>
  <c r="C907" i="1"/>
  <c r="H907" i="1"/>
  <c r="F907" i="1"/>
  <c r="D907" i="1"/>
  <c r="L966" i="1"/>
  <c r="A967" i="1"/>
  <c r="I946" i="1"/>
  <c r="G946" i="1"/>
  <c r="D958" i="1" s="1"/>
  <c r="E946" i="1"/>
  <c r="C946" i="1"/>
  <c r="H946" i="1"/>
  <c r="F946" i="1"/>
  <c r="D946" i="1"/>
  <c r="H966" i="1" l="1"/>
  <c r="F966" i="1"/>
  <c r="D966" i="1"/>
  <c r="I966" i="1"/>
  <c r="G966" i="1"/>
  <c r="D978" i="1" s="1"/>
  <c r="E966" i="1"/>
  <c r="C966" i="1"/>
  <c r="I889" i="1"/>
  <c r="G889" i="1"/>
  <c r="E889" i="1"/>
  <c r="C889" i="1"/>
  <c r="H889" i="1"/>
  <c r="F889" i="1"/>
  <c r="D889" i="1"/>
  <c r="I851" i="1"/>
  <c r="G851" i="1"/>
  <c r="E851" i="1"/>
  <c r="C851" i="1"/>
  <c r="H851" i="1"/>
  <c r="F851" i="1"/>
  <c r="D851" i="1"/>
  <c r="H832" i="1"/>
  <c r="F832" i="1"/>
  <c r="D832" i="1"/>
  <c r="I832" i="1"/>
  <c r="G832" i="1"/>
  <c r="E832" i="1"/>
  <c r="C832" i="1"/>
  <c r="I870" i="1"/>
  <c r="G870" i="1"/>
  <c r="E870" i="1"/>
  <c r="C870" i="1"/>
  <c r="H870" i="1"/>
  <c r="F870" i="1"/>
  <c r="D870" i="1"/>
  <c r="H813" i="1"/>
  <c r="F813" i="1"/>
  <c r="D813" i="1"/>
  <c r="I813" i="1"/>
  <c r="G813" i="1"/>
  <c r="E813" i="1"/>
  <c r="C813" i="1"/>
  <c r="I927" i="1"/>
  <c r="G927" i="1"/>
  <c r="E927" i="1"/>
  <c r="C927" i="1"/>
  <c r="H927" i="1"/>
  <c r="F927" i="1"/>
  <c r="D927" i="1"/>
  <c r="B948" i="1"/>
  <c r="L947" i="1"/>
  <c r="A987" i="1"/>
  <c r="L986" i="1"/>
  <c r="I908" i="1"/>
  <c r="G908" i="1"/>
  <c r="E908" i="1"/>
  <c r="C908" i="1"/>
  <c r="H908" i="1"/>
  <c r="F908" i="1"/>
  <c r="D908" i="1"/>
  <c r="H794" i="1"/>
  <c r="F794" i="1"/>
  <c r="D794" i="1"/>
  <c r="I794" i="1"/>
  <c r="G794" i="1"/>
  <c r="E794" i="1"/>
  <c r="C794" i="1"/>
  <c r="H775" i="1"/>
  <c r="F775" i="1"/>
  <c r="D775" i="1"/>
  <c r="I775" i="1"/>
  <c r="G775" i="1"/>
  <c r="E775" i="1"/>
  <c r="C775" i="1"/>
  <c r="H756" i="1"/>
  <c r="F756" i="1"/>
  <c r="D756" i="1"/>
  <c r="I756" i="1"/>
  <c r="G756" i="1"/>
  <c r="E756" i="1"/>
  <c r="C756" i="1"/>
  <c r="B967" i="1"/>
  <c r="A968" i="1"/>
  <c r="A969" i="1" s="1"/>
  <c r="A970" i="1" s="1"/>
  <c r="A971" i="1" s="1"/>
  <c r="A972" i="1" s="1"/>
  <c r="A973" i="1" s="1"/>
  <c r="A974" i="1" s="1"/>
  <c r="A975" i="1" s="1"/>
  <c r="A976" i="1" s="1"/>
  <c r="A977" i="1" s="1"/>
  <c r="B891" i="1"/>
  <c r="L890" i="1"/>
  <c r="B853" i="1"/>
  <c r="L852" i="1"/>
  <c r="B834" i="1"/>
  <c r="L833" i="1"/>
  <c r="B872" i="1"/>
  <c r="L871" i="1"/>
  <c r="B815" i="1"/>
  <c r="L814" i="1"/>
  <c r="B929" i="1"/>
  <c r="L928" i="1"/>
  <c r="B910" i="1"/>
  <c r="L909" i="1"/>
  <c r="B796" i="1"/>
  <c r="L795" i="1"/>
  <c r="B777" i="1"/>
  <c r="L777" i="1" s="1"/>
  <c r="L776" i="1"/>
  <c r="H757" i="1"/>
  <c r="F757" i="1"/>
  <c r="D757" i="1"/>
  <c r="I757" i="1"/>
  <c r="G757" i="1"/>
  <c r="E757" i="1"/>
  <c r="C757" i="1"/>
  <c r="H777" i="1" l="1"/>
  <c r="F777" i="1"/>
  <c r="D777" i="1"/>
  <c r="I777" i="1"/>
  <c r="G777" i="1"/>
  <c r="E777" i="1"/>
  <c r="C777" i="1"/>
  <c r="B797" i="1"/>
  <c r="L797" i="1" s="1"/>
  <c r="L796" i="1"/>
  <c r="B911" i="1"/>
  <c r="L910" i="1"/>
  <c r="B930" i="1"/>
  <c r="L929" i="1"/>
  <c r="B816" i="1"/>
  <c r="L815" i="1"/>
  <c r="B873" i="1"/>
  <c r="L872" i="1"/>
  <c r="B835" i="1"/>
  <c r="L834" i="1"/>
  <c r="B854" i="1"/>
  <c r="L853" i="1"/>
  <c r="B892" i="1"/>
  <c r="L891" i="1"/>
  <c r="B968" i="1"/>
  <c r="L967" i="1"/>
  <c r="A988" i="1"/>
  <c r="A989" i="1" s="1"/>
  <c r="A990" i="1" s="1"/>
  <c r="A991" i="1" s="1"/>
  <c r="A992" i="1" s="1"/>
  <c r="A993" i="1" s="1"/>
  <c r="A994" i="1" s="1"/>
  <c r="A995" i="1" s="1"/>
  <c r="A996" i="1" s="1"/>
  <c r="A997" i="1" s="1"/>
  <c r="B987" i="1"/>
  <c r="B949" i="1"/>
  <c r="L948" i="1"/>
  <c r="H776" i="1"/>
  <c r="F776" i="1"/>
  <c r="D776" i="1"/>
  <c r="I776" i="1"/>
  <c r="G776" i="1"/>
  <c r="E776" i="1"/>
  <c r="C776" i="1"/>
  <c r="H795" i="1"/>
  <c r="F795" i="1"/>
  <c r="D795" i="1"/>
  <c r="I795" i="1"/>
  <c r="G795" i="1"/>
  <c r="E795" i="1"/>
  <c r="C795" i="1"/>
  <c r="I909" i="1"/>
  <c r="G909" i="1"/>
  <c r="E909" i="1"/>
  <c r="C909" i="1"/>
  <c r="H909" i="1"/>
  <c r="F909" i="1"/>
  <c r="D909" i="1"/>
  <c r="I928" i="1"/>
  <c r="G928" i="1"/>
  <c r="E928" i="1"/>
  <c r="C928" i="1"/>
  <c r="H928" i="1"/>
  <c r="F928" i="1"/>
  <c r="D928" i="1"/>
  <c r="H814" i="1"/>
  <c r="F814" i="1"/>
  <c r="D814" i="1"/>
  <c r="I814" i="1"/>
  <c r="G814" i="1"/>
  <c r="E814" i="1"/>
  <c r="C814" i="1"/>
  <c r="I871" i="1"/>
  <c r="G871" i="1"/>
  <c r="E871" i="1"/>
  <c r="C871" i="1"/>
  <c r="H871" i="1"/>
  <c r="F871" i="1"/>
  <c r="D871" i="1"/>
  <c r="H833" i="1"/>
  <c r="F833" i="1"/>
  <c r="D833" i="1"/>
  <c r="I833" i="1"/>
  <c r="G833" i="1"/>
  <c r="E833" i="1"/>
  <c r="C833" i="1"/>
  <c r="I852" i="1"/>
  <c r="G852" i="1"/>
  <c r="E852" i="1"/>
  <c r="C852" i="1"/>
  <c r="H852" i="1"/>
  <c r="F852" i="1"/>
  <c r="D852" i="1"/>
  <c r="I890" i="1"/>
  <c r="G890" i="1"/>
  <c r="E890" i="1"/>
  <c r="C890" i="1"/>
  <c r="H890" i="1"/>
  <c r="F890" i="1"/>
  <c r="D890" i="1"/>
  <c r="I986" i="1"/>
  <c r="G986" i="1"/>
  <c r="D998" i="1" s="1"/>
  <c r="E986" i="1"/>
  <c r="C986" i="1"/>
  <c r="H986" i="1"/>
  <c r="F986" i="1"/>
  <c r="D986" i="1"/>
  <c r="I947" i="1"/>
  <c r="G947" i="1"/>
  <c r="E947" i="1"/>
  <c r="C947" i="1"/>
  <c r="H947" i="1"/>
  <c r="F947" i="1"/>
  <c r="D947" i="1"/>
  <c r="B950" i="1" l="1"/>
  <c r="L949" i="1"/>
  <c r="B969" i="1"/>
  <c r="L968" i="1"/>
  <c r="B893" i="1"/>
  <c r="L892" i="1"/>
  <c r="B855" i="1"/>
  <c r="L854" i="1"/>
  <c r="B836" i="1"/>
  <c r="L835" i="1"/>
  <c r="B874" i="1"/>
  <c r="L873" i="1"/>
  <c r="B817" i="1"/>
  <c r="L817" i="1" s="1"/>
  <c r="L816" i="1"/>
  <c r="B931" i="1"/>
  <c r="L930" i="1"/>
  <c r="B912" i="1"/>
  <c r="L911" i="1"/>
  <c r="H797" i="1"/>
  <c r="F797" i="1"/>
  <c r="D797" i="1"/>
  <c r="I797" i="1"/>
  <c r="G797" i="1"/>
  <c r="E797" i="1"/>
  <c r="C797" i="1"/>
  <c r="I948" i="1"/>
  <c r="G948" i="1"/>
  <c r="E948" i="1"/>
  <c r="C948" i="1"/>
  <c r="H948" i="1"/>
  <c r="F948" i="1"/>
  <c r="D948" i="1"/>
  <c r="B988" i="1"/>
  <c r="L987" i="1"/>
  <c r="H967" i="1"/>
  <c r="F967" i="1"/>
  <c r="D967" i="1"/>
  <c r="I967" i="1"/>
  <c r="G967" i="1"/>
  <c r="E967" i="1"/>
  <c r="C967" i="1"/>
  <c r="I891" i="1"/>
  <c r="G891" i="1"/>
  <c r="E891" i="1"/>
  <c r="C891" i="1"/>
  <c r="H891" i="1"/>
  <c r="F891" i="1"/>
  <c r="D891" i="1"/>
  <c r="I853" i="1"/>
  <c r="G853" i="1"/>
  <c r="E853" i="1"/>
  <c r="C853" i="1"/>
  <c r="H853" i="1"/>
  <c r="F853" i="1"/>
  <c r="D853" i="1"/>
  <c r="H834" i="1"/>
  <c r="F834" i="1"/>
  <c r="D834" i="1"/>
  <c r="I834" i="1"/>
  <c r="G834" i="1"/>
  <c r="E834" i="1"/>
  <c r="C834" i="1"/>
  <c r="I872" i="1"/>
  <c r="G872" i="1"/>
  <c r="E872" i="1"/>
  <c r="C872" i="1"/>
  <c r="H872" i="1"/>
  <c r="F872" i="1"/>
  <c r="D872" i="1"/>
  <c r="H815" i="1"/>
  <c r="F815" i="1"/>
  <c r="D815" i="1"/>
  <c r="I815" i="1"/>
  <c r="G815" i="1"/>
  <c r="E815" i="1"/>
  <c r="C815" i="1"/>
  <c r="I929" i="1"/>
  <c r="G929" i="1"/>
  <c r="E929" i="1"/>
  <c r="C929" i="1"/>
  <c r="H929" i="1"/>
  <c r="F929" i="1"/>
  <c r="D929" i="1"/>
  <c r="I910" i="1"/>
  <c r="G910" i="1"/>
  <c r="E910" i="1"/>
  <c r="C910" i="1"/>
  <c r="H910" i="1"/>
  <c r="F910" i="1"/>
  <c r="D910" i="1"/>
  <c r="H796" i="1"/>
  <c r="F796" i="1"/>
  <c r="D796" i="1"/>
  <c r="I796" i="1"/>
  <c r="G796" i="1"/>
  <c r="E796" i="1"/>
  <c r="C796" i="1"/>
  <c r="I987" i="1" l="1"/>
  <c r="G987" i="1"/>
  <c r="E987" i="1"/>
  <c r="C987" i="1"/>
  <c r="H987" i="1"/>
  <c r="F987" i="1"/>
  <c r="D987" i="1"/>
  <c r="I911" i="1"/>
  <c r="G911" i="1"/>
  <c r="E911" i="1"/>
  <c r="C911" i="1"/>
  <c r="H911" i="1"/>
  <c r="F911" i="1"/>
  <c r="D911" i="1"/>
  <c r="I930" i="1"/>
  <c r="G930" i="1"/>
  <c r="E930" i="1"/>
  <c r="C930" i="1"/>
  <c r="H930" i="1"/>
  <c r="F930" i="1"/>
  <c r="D930" i="1"/>
  <c r="H816" i="1"/>
  <c r="F816" i="1"/>
  <c r="D816" i="1"/>
  <c r="I816" i="1"/>
  <c r="G816" i="1"/>
  <c r="E816" i="1"/>
  <c r="C816" i="1"/>
  <c r="I873" i="1"/>
  <c r="G873" i="1"/>
  <c r="E873" i="1"/>
  <c r="C873" i="1"/>
  <c r="H873" i="1"/>
  <c r="F873" i="1"/>
  <c r="D873" i="1"/>
  <c r="H835" i="1"/>
  <c r="F835" i="1"/>
  <c r="D835" i="1"/>
  <c r="I835" i="1"/>
  <c r="G835" i="1"/>
  <c r="E835" i="1"/>
  <c r="C835" i="1"/>
  <c r="I854" i="1"/>
  <c r="G854" i="1"/>
  <c r="E854" i="1"/>
  <c r="C854" i="1"/>
  <c r="H854" i="1"/>
  <c r="F854" i="1"/>
  <c r="D854" i="1"/>
  <c r="I892" i="1"/>
  <c r="G892" i="1"/>
  <c r="E892" i="1"/>
  <c r="C892" i="1"/>
  <c r="H892" i="1"/>
  <c r="F892" i="1"/>
  <c r="D892" i="1"/>
  <c r="H968" i="1"/>
  <c r="F968" i="1"/>
  <c r="D968" i="1"/>
  <c r="I968" i="1"/>
  <c r="G968" i="1"/>
  <c r="E968" i="1"/>
  <c r="C968" i="1"/>
  <c r="I949" i="1"/>
  <c r="G949" i="1"/>
  <c r="E949" i="1"/>
  <c r="C949" i="1"/>
  <c r="H949" i="1"/>
  <c r="F949" i="1"/>
  <c r="D949" i="1"/>
  <c r="B989" i="1"/>
  <c r="L988" i="1"/>
  <c r="B913" i="1"/>
  <c r="L912" i="1"/>
  <c r="B932" i="1"/>
  <c r="L931" i="1"/>
  <c r="H817" i="1"/>
  <c r="F817" i="1"/>
  <c r="D817" i="1"/>
  <c r="I817" i="1"/>
  <c r="G817" i="1"/>
  <c r="E817" i="1"/>
  <c r="C817" i="1"/>
  <c r="B875" i="1"/>
  <c r="L874" i="1"/>
  <c r="B837" i="1"/>
  <c r="L837" i="1" s="1"/>
  <c r="L836" i="1"/>
  <c r="B856" i="1"/>
  <c r="L855" i="1"/>
  <c r="B894" i="1"/>
  <c r="L893" i="1"/>
  <c r="B970" i="1"/>
  <c r="L969" i="1"/>
  <c r="B951" i="1"/>
  <c r="L950" i="1"/>
  <c r="B952" i="1" l="1"/>
  <c r="L951" i="1"/>
  <c r="B971" i="1"/>
  <c r="L970" i="1"/>
  <c r="B895" i="1"/>
  <c r="L894" i="1"/>
  <c r="B857" i="1"/>
  <c r="L857" i="1" s="1"/>
  <c r="L856" i="1"/>
  <c r="I837" i="1"/>
  <c r="G837" i="1"/>
  <c r="E837" i="1"/>
  <c r="C837" i="1"/>
  <c r="H837" i="1"/>
  <c r="F837" i="1"/>
  <c r="D837" i="1"/>
  <c r="B876" i="1"/>
  <c r="L875" i="1"/>
  <c r="I931" i="1"/>
  <c r="G931" i="1"/>
  <c r="E931" i="1"/>
  <c r="C931" i="1"/>
  <c r="H931" i="1"/>
  <c r="F931" i="1"/>
  <c r="D931" i="1"/>
  <c r="I912" i="1"/>
  <c r="G912" i="1"/>
  <c r="E912" i="1"/>
  <c r="C912" i="1"/>
  <c r="H912" i="1"/>
  <c r="F912" i="1"/>
  <c r="D912" i="1"/>
  <c r="I988" i="1"/>
  <c r="G988" i="1"/>
  <c r="E988" i="1"/>
  <c r="C988" i="1"/>
  <c r="H988" i="1"/>
  <c r="F988" i="1"/>
  <c r="D988" i="1"/>
  <c r="I950" i="1"/>
  <c r="G950" i="1"/>
  <c r="E950" i="1"/>
  <c r="C950" i="1"/>
  <c r="H950" i="1"/>
  <c r="F950" i="1"/>
  <c r="D950" i="1"/>
  <c r="H969" i="1"/>
  <c r="F969" i="1"/>
  <c r="D969" i="1"/>
  <c r="I969" i="1"/>
  <c r="G969" i="1"/>
  <c r="E969" i="1"/>
  <c r="C969" i="1"/>
  <c r="I893" i="1"/>
  <c r="G893" i="1"/>
  <c r="E893" i="1"/>
  <c r="C893" i="1"/>
  <c r="H893" i="1"/>
  <c r="F893" i="1"/>
  <c r="D893" i="1"/>
  <c r="I855" i="1"/>
  <c r="G855" i="1"/>
  <c r="E855" i="1"/>
  <c r="C855" i="1"/>
  <c r="H855" i="1"/>
  <c r="F855" i="1"/>
  <c r="D855" i="1"/>
  <c r="H836" i="1"/>
  <c r="F836" i="1"/>
  <c r="D836" i="1"/>
  <c r="I836" i="1"/>
  <c r="G836" i="1"/>
  <c r="E836" i="1"/>
  <c r="C836" i="1"/>
  <c r="I874" i="1"/>
  <c r="G874" i="1"/>
  <c r="E874" i="1"/>
  <c r="C874" i="1"/>
  <c r="H874" i="1"/>
  <c r="F874" i="1"/>
  <c r="D874" i="1"/>
  <c r="B933" i="1"/>
  <c r="L932" i="1"/>
  <c r="B914" i="1"/>
  <c r="L913" i="1"/>
  <c r="B990" i="1"/>
  <c r="L989" i="1"/>
  <c r="I989" i="1" l="1"/>
  <c r="G989" i="1"/>
  <c r="E989" i="1"/>
  <c r="C989" i="1"/>
  <c r="H989" i="1"/>
  <c r="F989" i="1"/>
  <c r="D989" i="1"/>
  <c r="I913" i="1"/>
  <c r="G913" i="1"/>
  <c r="E913" i="1"/>
  <c r="C913" i="1"/>
  <c r="H913" i="1"/>
  <c r="F913" i="1"/>
  <c r="D913" i="1"/>
  <c r="I932" i="1"/>
  <c r="G932" i="1"/>
  <c r="E932" i="1"/>
  <c r="C932" i="1"/>
  <c r="H932" i="1"/>
  <c r="F932" i="1"/>
  <c r="D932" i="1"/>
  <c r="B877" i="1"/>
  <c r="L877" i="1" s="1"/>
  <c r="L876" i="1"/>
  <c r="I856" i="1"/>
  <c r="G856" i="1"/>
  <c r="E856" i="1"/>
  <c r="C856" i="1"/>
  <c r="H856" i="1"/>
  <c r="F856" i="1"/>
  <c r="D856" i="1"/>
  <c r="I894" i="1"/>
  <c r="G894" i="1"/>
  <c r="E894" i="1"/>
  <c r="C894" i="1"/>
  <c r="H894" i="1"/>
  <c r="F894" i="1"/>
  <c r="D894" i="1"/>
  <c r="H970" i="1"/>
  <c r="F970" i="1"/>
  <c r="D970" i="1"/>
  <c r="I970" i="1"/>
  <c r="G970" i="1"/>
  <c r="E970" i="1"/>
  <c r="C970" i="1"/>
  <c r="H951" i="1"/>
  <c r="F951" i="1"/>
  <c r="D951" i="1"/>
  <c r="I951" i="1"/>
  <c r="G951" i="1"/>
  <c r="E951" i="1"/>
  <c r="C951" i="1"/>
  <c r="B991" i="1"/>
  <c r="L990" i="1"/>
  <c r="B915" i="1"/>
  <c r="L914" i="1"/>
  <c r="B934" i="1"/>
  <c r="L933" i="1"/>
  <c r="I875" i="1"/>
  <c r="G875" i="1"/>
  <c r="E875" i="1"/>
  <c r="C875" i="1"/>
  <c r="H875" i="1"/>
  <c r="F875" i="1"/>
  <c r="D875" i="1"/>
  <c r="I857" i="1"/>
  <c r="G857" i="1"/>
  <c r="E857" i="1"/>
  <c r="C857" i="1"/>
  <c r="H857" i="1"/>
  <c r="F857" i="1"/>
  <c r="D857" i="1"/>
  <c r="B896" i="1"/>
  <c r="L895" i="1"/>
  <c r="B972" i="1"/>
  <c r="L971" i="1"/>
  <c r="B953" i="1"/>
  <c r="L952" i="1"/>
  <c r="B954" i="1" l="1"/>
  <c r="L953" i="1"/>
  <c r="B973" i="1"/>
  <c r="L972" i="1"/>
  <c r="B897" i="1"/>
  <c r="L897" i="1" s="1"/>
  <c r="L896" i="1"/>
  <c r="B935" i="1"/>
  <c r="L934" i="1"/>
  <c r="B916" i="1"/>
  <c r="L915" i="1"/>
  <c r="B992" i="1"/>
  <c r="L991" i="1"/>
  <c r="I877" i="1"/>
  <c r="G877" i="1"/>
  <c r="E877" i="1"/>
  <c r="C877" i="1"/>
  <c r="H877" i="1"/>
  <c r="F877" i="1"/>
  <c r="D877" i="1"/>
  <c r="H952" i="1"/>
  <c r="F952" i="1"/>
  <c r="D952" i="1"/>
  <c r="I952" i="1"/>
  <c r="G952" i="1"/>
  <c r="E952" i="1"/>
  <c r="C952" i="1"/>
  <c r="H971" i="1"/>
  <c r="F971" i="1"/>
  <c r="D971" i="1"/>
  <c r="I971" i="1"/>
  <c r="G971" i="1"/>
  <c r="E971" i="1"/>
  <c r="C971" i="1"/>
  <c r="I895" i="1"/>
  <c r="G895" i="1"/>
  <c r="E895" i="1"/>
  <c r="C895" i="1"/>
  <c r="H895" i="1"/>
  <c r="F895" i="1"/>
  <c r="D895" i="1"/>
  <c r="I933" i="1"/>
  <c r="G933" i="1"/>
  <c r="E933" i="1"/>
  <c r="C933" i="1"/>
  <c r="H933" i="1"/>
  <c r="F933" i="1"/>
  <c r="D933" i="1"/>
  <c r="I914" i="1"/>
  <c r="G914" i="1"/>
  <c r="E914" i="1"/>
  <c r="C914" i="1"/>
  <c r="H914" i="1"/>
  <c r="F914" i="1"/>
  <c r="D914" i="1"/>
  <c r="I990" i="1"/>
  <c r="G990" i="1"/>
  <c r="E990" i="1"/>
  <c r="C990" i="1"/>
  <c r="H990" i="1"/>
  <c r="F990" i="1"/>
  <c r="D990" i="1"/>
  <c r="I876" i="1"/>
  <c r="G876" i="1"/>
  <c r="E876" i="1"/>
  <c r="C876" i="1"/>
  <c r="H876" i="1"/>
  <c r="F876" i="1"/>
  <c r="D876" i="1"/>
  <c r="I991" i="1" l="1"/>
  <c r="G991" i="1"/>
  <c r="E991" i="1"/>
  <c r="C991" i="1"/>
  <c r="H991" i="1"/>
  <c r="F991" i="1"/>
  <c r="D991" i="1"/>
  <c r="I915" i="1"/>
  <c r="G915" i="1"/>
  <c r="E915" i="1"/>
  <c r="C915" i="1"/>
  <c r="H915" i="1"/>
  <c r="F915" i="1"/>
  <c r="D915" i="1"/>
  <c r="I934" i="1"/>
  <c r="G934" i="1"/>
  <c r="E934" i="1"/>
  <c r="C934" i="1"/>
  <c r="H934" i="1"/>
  <c r="F934" i="1"/>
  <c r="D934" i="1"/>
  <c r="I896" i="1"/>
  <c r="G896" i="1"/>
  <c r="E896" i="1"/>
  <c r="C896" i="1"/>
  <c r="H896" i="1"/>
  <c r="F896" i="1"/>
  <c r="D896" i="1"/>
  <c r="H972" i="1"/>
  <c r="F972" i="1"/>
  <c r="D972" i="1"/>
  <c r="I972" i="1"/>
  <c r="G972" i="1"/>
  <c r="E972" i="1"/>
  <c r="C972" i="1"/>
  <c r="H953" i="1"/>
  <c r="F953" i="1"/>
  <c r="D953" i="1"/>
  <c r="I953" i="1"/>
  <c r="G953" i="1"/>
  <c r="E953" i="1"/>
  <c r="C953" i="1"/>
  <c r="B993" i="1"/>
  <c r="L992" i="1"/>
  <c r="B917" i="1"/>
  <c r="L917" i="1" s="1"/>
  <c r="L916" i="1"/>
  <c r="B936" i="1"/>
  <c r="L935" i="1"/>
  <c r="I897" i="1"/>
  <c r="G897" i="1"/>
  <c r="E897" i="1"/>
  <c r="C897" i="1"/>
  <c r="H897" i="1"/>
  <c r="F897" i="1"/>
  <c r="D897" i="1"/>
  <c r="L973" i="1"/>
  <c r="B974" i="1"/>
  <c r="B955" i="1"/>
  <c r="L954" i="1"/>
  <c r="B956" i="1" l="1"/>
  <c r="L955" i="1"/>
  <c r="I973" i="1"/>
  <c r="G973" i="1"/>
  <c r="F973" i="1"/>
  <c r="D973" i="1"/>
  <c r="H973" i="1"/>
  <c r="E973" i="1"/>
  <c r="C973" i="1"/>
  <c r="I935" i="1"/>
  <c r="G935" i="1"/>
  <c r="E935" i="1"/>
  <c r="C935" i="1"/>
  <c r="H935" i="1"/>
  <c r="F935" i="1"/>
  <c r="D935" i="1"/>
  <c r="I916" i="1"/>
  <c r="G916" i="1"/>
  <c r="E916" i="1"/>
  <c r="C916" i="1"/>
  <c r="H916" i="1"/>
  <c r="F916" i="1"/>
  <c r="D916" i="1"/>
  <c r="I992" i="1"/>
  <c r="G992" i="1"/>
  <c r="E992" i="1"/>
  <c r="C992" i="1"/>
  <c r="H992" i="1"/>
  <c r="F992" i="1"/>
  <c r="D992" i="1"/>
  <c r="H954" i="1"/>
  <c r="F954" i="1"/>
  <c r="D954" i="1"/>
  <c r="I954" i="1"/>
  <c r="G954" i="1"/>
  <c r="E954" i="1"/>
  <c r="C954" i="1"/>
  <c r="B975" i="1"/>
  <c r="L974" i="1"/>
  <c r="B937" i="1"/>
  <c r="L937" i="1" s="1"/>
  <c r="L936" i="1"/>
  <c r="I917" i="1"/>
  <c r="G917" i="1"/>
  <c r="E917" i="1"/>
  <c r="C917" i="1"/>
  <c r="H917" i="1"/>
  <c r="F917" i="1"/>
  <c r="D917" i="1"/>
  <c r="B994" i="1"/>
  <c r="L993" i="1"/>
  <c r="I993" i="1" l="1"/>
  <c r="G993" i="1"/>
  <c r="E993" i="1"/>
  <c r="C993" i="1"/>
  <c r="H993" i="1"/>
  <c r="F993" i="1"/>
  <c r="D993" i="1"/>
  <c r="I937" i="1"/>
  <c r="G937" i="1"/>
  <c r="E937" i="1"/>
  <c r="C937" i="1"/>
  <c r="H937" i="1"/>
  <c r="F937" i="1"/>
  <c r="D937" i="1"/>
  <c r="L975" i="1"/>
  <c r="B976" i="1"/>
  <c r="H955" i="1"/>
  <c r="F955" i="1"/>
  <c r="D955" i="1"/>
  <c r="I955" i="1"/>
  <c r="G955" i="1"/>
  <c r="E955" i="1"/>
  <c r="C955" i="1"/>
  <c r="B995" i="1"/>
  <c r="L994" i="1"/>
  <c r="I936" i="1"/>
  <c r="G936" i="1"/>
  <c r="E936" i="1"/>
  <c r="C936" i="1"/>
  <c r="H936" i="1"/>
  <c r="F936" i="1"/>
  <c r="D936" i="1"/>
  <c r="I974" i="1"/>
  <c r="G974" i="1"/>
  <c r="E974" i="1"/>
  <c r="C974" i="1"/>
  <c r="H974" i="1"/>
  <c r="D974" i="1"/>
  <c r="F974" i="1"/>
  <c r="B957" i="1"/>
  <c r="L957" i="1" s="1"/>
  <c r="L956" i="1"/>
  <c r="H957" i="1" l="1"/>
  <c r="F957" i="1"/>
  <c r="D957" i="1"/>
  <c r="I957" i="1"/>
  <c r="G957" i="1"/>
  <c r="E957" i="1"/>
  <c r="C957" i="1"/>
  <c r="B996" i="1"/>
  <c r="L995" i="1"/>
  <c r="B977" i="1"/>
  <c r="L977" i="1" s="1"/>
  <c r="L976" i="1"/>
  <c r="H956" i="1"/>
  <c r="F956" i="1"/>
  <c r="D956" i="1"/>
  <c r="I956" i="1"/>
  <c r="G956" i="1"/>
  <c r="E956" i="1"/>
  <c r="C956" i="1"/>
  <c r="I994" i="1"/>
  <c r="G994" i="1"/>
  <c r="E994" i="1"/>
  <c r="C994" i="1"/>
  <c r="H994" i="1"/>
  <c r="F994" i="1"/>
  <c r="D994" i="1"/>
  <c r="I975" i="1"/>
  <c r="G975" i="1"/>
  <c r="E975" i="1"/>
  <c r="C975" i="1"/>
  <c r="F975" i="1"/>
  <c r="H975" i="1"/>
  <c r="D975" i="1"/>
  <c r="I977" i="1" l="1"/>
  <c r="G977" i="1"/>
  <c r="E977" i="1"/>
  <c r="C977" i="1"/>
  <c r="H977" i="1"/>
  <c r="F977" i="1"/>
  <c r="D977" i="1"/>
  <c r="B997" i="1"/>
  <c r="L997" i="1" s="1"/>
  <c r="L996" i="1"/>
  <c r="I976" i="1"/>
  <c r="G976" i="1"/>
  <c r="E976" i="1"/>
  <c r="C976" i="1"/>
  <c r="H976" i="1"/>
  <c r="D976" i="1"/>
  <c r="F976" i="1"/>
  <c r="I995" i="1"/>
  <c r="G995" i="1"/>
  <c r="E995" i="1"/>
  <c r="C995" i="1"/>
  <c r="H995" i="1"/>
  <c r="F995" i="1"/>
  <c r="D995" i="1"/>
  <c r="I997" i="1" l="1"/>
  <c r="G997" i="1"/>
  <c r="E997" i="1"/>
  <c r="C997" i="1"/>
  <c r="H997" i="1"/>
  <c r="F997" i="1"/>
  <c r="D997" i="1"/>
  <c r="I996" i="1"/>
  <c r="G996" i="1"/>
  <c r="E996" i="1"/>
  <c r="C996" i="1"/>
  <c r="H996" i="1"/>
  <c r="F996" i="1"/>
  <c r="D996" i="1"/>
</calcChain>
</file>

<file path=xl/sharedStrings.xml><?xml version="1.0" encoding="utf-8"?>
<sst xmlns="http://schemas.openxmlformats.org/spreadsheetml/2006/main" count="652" uniqueCount="76">
  <si>
    <t>臺北市立大安高級工業職業學校附設進修學校</t>
  </si>
  <si>
    <t>106學年度第2學期 教科書單</t>
    <phoneticPr fontId="5" type="noConversion"/>
  </si>
  <si>
    <t>學號</t>
    <phoneticPr fontId="3" type="noConversion"/>
  </si>
  <si>
    <t>姓名</t>
    <phoneticPr fontId="3" type="noConversion"/>
  </si>
  <si>
    <t>NO</t>
  </si>
  <si>
    <t>書      名</t>
  </si>
  <si>
    <t>冊次</t>
  </si>
  <si>
    <t>作 者</t>
  </si>
  <si>
    <t>出版社</t>
  </si>
  <si>
    <t>單價</t>
  </si>
  <si>
    <t>審定字號</t>
  </si>
  <si>
    <t>附件</t>
  </si>
  <si>
    <t>附註</t>
  </si>
  <si>
    <t>書欄位</t>
    <phoneticPr fontId="3" type="noConversion"/>
  </si>
  <si>
    <t>合  計</t>
    <phoneticPr fontId="3" type="noConversion"/>
  </si>
  <si>
    <t>學號</t>
    <phoneticPr fontId="3" type="noConversion"/>
  </si>
  <si>
    <t>姓名</t>
    <phoneticPr fontId="3" type="noConversion"/>
  </si>
  <si>
    <t>書欄位</t>
    <phoneticPr fontId="3" type="noConversion"/>
  </si>
  <si>
    <t>合  計</t>
    <phoneticPr fontId="3" type="noConversion"/>
  </si>
  <si>
    <t>學號</t>
    <phoneticPr fontId="3" type="noConversion"/>
  </si>
  <si>
    <t>姓名</t>
    <phoneticPr fontId="3" type="noConversion"/>
  </si>
  <si>
    <t>書欄位</t>
    <phoneticPr fontId="3" type="noConversion"/>
  </si>
  <si>
    <t>合  計</t>
    <phoneticPr fontId="3" type="noConversion"/>
  </si>
  <si>
    <t>學號</t>
    <phoneticPr fontId="3" type="noConversion"/>
  </si>
  <si>
    <t>姓名</t>
    <phoneticPr fontId="3" type="noConversion"/>
  </si>
  <si>
    <t>書欄位</t>
    <phoneticPr fontId="3" type="noConversion"/>
  </si>
  <si>
    <t>合  計</t>
    <phoneticPr fontId="3" type="noConversion"/>
  </si>
  <si>
    <t>學號</t>
    <phoneticPr fontId="3" type="noConversion"/>
  </si>
  <si>
    <t>姓名</t>
    <phoneticPr fontId="3" type="noConversion"/>
  </si>
  <si>
    <t>書欄位</t>
    <phoneticPr fontId="3" type="noConversion"/>
  </si>
  <si>
    <t>合  計</t>
    <phoneticPr fontId="3" type="noConversion"/>
  </si>
  <si>
    <t>學號</t>
    <phoneticPr fontId="3" type="noConversion"/>
  </si>
  <si>
    <t>姓名</t>
    <phoneticPr fontId="3" type="noConversion"/>
  </si>
  <si>
    <t>書欄位</t>
    <phoneticPr fontId="3" type="noConversion"/>
  </si>
  <si>
    <t>合  計</t>
    <phoneticPr fontId="3" type="noConversion"/>
  </si>
  <si>
    <t>學號</t>
    <phoneticPr fontId="3" type="noConversion"/>
  </si>
  <si>
    <t>姓名</t>
    <phoneticPr fontId="3" type="noConversion"/>
  </si>
  <si>
    <t>書欄位</t>
    <phoneticPr fontId="3" type="noConversion"/>
  </si>
  <si>
    <t>學號</t>
    <phoneticPr fontId="3" type="noConversion"/>
  </si>
  <si>
    <t>姓名</t>
    <phoneticPr fontId="3" type="noConversion"/>
  </si>
  <si>
    <t>書欄位</t>
    <phoneticPr fontId="3" type="noConversion"/>
  </si>
  <si>
    <t>學號</t>
    <phoneticPr fontId="3" type="noConversion"/>
  </si>
  <si>
    <t>姓名</t>
    <phoneticPr fontId="3" type="noConversion"/>
  </si>
  <si>
    <t>書欄位</t>
    <phoneticPr fontId="3" type="noConversion"/>
  </si>
  <si>
    <t>學號</t>
    <phoneticPr fontId="3" type="noConversion"/>
  </si>
  <si>
    <t>姓名</t>
    <phoneticPr fontId="3" type="noConversion"/>
  </si>
  <si>
    <t>書欄位</t>
    <phoneticPr fontId="3" type="noConversion"/>
  </si>
  <si>
    <t>合  計</t>
    <phoneticPr fontId="3" type="noConversion"/>
  </si>
  <si>
    <t>合  計</t>
    <phoneticPr fontId="3" type="noConversion"/>
  </si>
  <si>
    <t>學號</t>
    <phoneticPr fontId="3" type="noConversion"/>
  </si>
  <si>
    <t>姓名</t>
    <phoneticPr fontId="3" type="noConversion"/>
  </si>
  <si>
    <t>書欄位</t>
    <phoneticPr fontId="3" type="noConversion"/>
  </si>
  <si>
    <t>學號</t>
    <phoneticPr fontId="3" type="noConversion"/>
  </si>
  <si>
    <t>姓名</t>
    <phoneticPr fontId="3" type="noConversion"/>
  </si>
  <si>
    <t>書欄位</t>
    <phoneticPr fontId="3" type="noConversion"/>
  </si>
  <si>
    <t>合  計</t>
    <phoneticPr fontId="3" type="noConversion"/>
  </si>
  <si>
    <t>學號</t>
    <phoneticPr fontId="3" type="noConversion"/>
  </si>
  <si>
    <t>姓名</t>
    <phoneticPr fontId="3" type="noConversion"/>
  </si>
  <si>
    <t>書欄位</t>
    <phoneticPr fontId="3" type="noConversion"/>
  </si>
  <si>
    <t>合  計</t>
    <phoneticPr fontId="3" type="noConversion"/>
  </si>
  <si>
    <t>學號</t>
    <phoneticPr fontId="3" type="noConversion"/>
  </si>
  <si>
    <t>姓名</t>
    <phoneticPr fontId="3" type="noConversion"/>
  </si>
  <si>
    <t>書欄位</t>
    <phoneticPr fontId="3" type="noConversion"/>
  </si>
  <si>
    <t>合  計</t>
    <phoneticPr fontId="3" type="noConversion"/>
  </si>
  <si>
    <t>合  計</t>
    <phoneticPr fontId="3" type="noConversion"/>
  </si>
  <si>
    <t>學號</t>
    <phoneticPr fontId="3" type="noConversion"/>
  </si>
  <si>
    <t>姓名</t>
    <phoneticPr fontId="3" type="noConversion"/>
  </si>
  <si>
    <t>書欄位</t>
    <phoneticPr fontId="3" type="noConversion"/>
  </si>
  <si>
    <t>合  計</t>
    <phoneticPr fontId="3" type="noConversion"/>
  </si>
  <si>
    <t>姓名</t>
    <phoneticPr fontId="3" type="noConversion"/>
  </si>
  <si>
    <t>書欄位</t>
    <phoneticPr fontId="3" type="noConversion"/>
  </si>
  <si>
    <t>合  計</t>
    <phoneticPr fontId="3" type="noConversion"/>
  </si>
  <si>
    <t>合  計</t>
    <phoneticPr fontId="3" type="noConversion"/>
  </si>
  <si>
    <t>學號</t>
    <phoneticPr fontId="3" type="noConversion"/>
  </si>
  <si>
    <t>姓名</t>
    <phoneticPr fontId="3" type="noConversion"/>
  </si>
  <si>
    <t>書欄位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</si>
</sst>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  <font>
      <sz val="10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7"/>
      <color theme="1"/>
      <name val="標楷體"/>
      <family val="4"/>
      <charset val="136"/>
    </font>
    <font>
      <b/>
      <sz val="9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lef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6-2&#21508;&#29677;&#38936;&#26360;&#219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06-2&#35330;&#26360;&#36039;&#26009;&#24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班級列表"/>
      <sheetName val="一年級領書單"/>
      <sheetName val="一年級領書單-給組長"/>
      <sheetName val="二年級領書單"/>
      <sheetName val="三年級領書單"/>
      <sheetName val="進學校領書單"/>
      <sheetName val="一年級定書單-新柔"/>
      <sheetName val="二年級定書單-新柔"/>
      <sheetName val="三年級定書單-新柔"/>
      <sheetName val="進修學校定書單-新柔"/>
    </sheetNames>
    <sheetDataSet>
      <sheetData sheetId="0">
        <row r="2">
          <cell r="M2">
            <v>1</v>
          </cell>
          <cell r="N2" t="str">
            <v>機械三甲</v>
          </cell>
        </row>
        <row r="3">
          <cell r="M3">
            <v>2</v>
          </cell>
          <cell r="N3" t="str">
            <v>機械三乙</v>
          </cell>
        </row>
        <row r="4">
          <cell r="M4">
            <v>3</v>
          </cell>
          <cell r="N4" t="str">
            <v>電機三甲</v>
          </cell>
        </row>
        <row r="5">
          <cell r="M5">
            <v>4</v>
          </cell>
          <cell r="N5" t="str">
            <v>電子三甲</v>
          </cell>
        </row>
        <row r="6">
          <cell r="M6">
            <v>5</v>
          </cell>
          <cell r="N6" t="str">
            <v>電子三乙</v>
          </cell>
        </row>
        <row r="7">
          <cell r="M7">
            <v>6</v>
          </cell>
          <cell r="N7" t="str">
            <v>汽車三甲</v>
          </cell>
        </row>
        <row r="8">
          <cell r="M8">
            <v>7</v>
          </cell>
          <cell r="N8" t="str">
            <v>建築三甲</v>
          </cell>
        </row>
        <row r="9">
          <cell r="M9">
            <v>8</v>
          </cell>
          <cell r="N9" t="str">
            <v>圖傳三甲</v>
          </cell>
        </row>
        <row r="10">
          <cell r="M10">
            <v>9</v>
          </cell>
          <cell r="N10" t="str">
            <v>機械二甲</v>
          </cell>
        </row>
        <row r="11">
          <cell r="M11">
            <v>10</v>
          </cell>
          <cell r="N11" t="str">
            <v>電機二甲</v>
          </cell>
        </row>
        <row r="12">
          <cell r="M12">
            <v>11</v>
          </cell>
          <cell r="N12" t="str">
            <v>電機二乙</v>
          </cell>
        </row>
        <row r="13">
          <cell r="M13">
            <v>12</v>
          </cell>
          <cell r="N13" t="str">
            <v>電子二甲</v>
          </cell>
        </row>
        <row r="14">
          <cell r="M14">
            <v>13</v>
          </cell>
          <cell r="N14" t="str">
            <v>汽車二甲</v>
          </cell>
        </row>
        <row r="15">
          <cell r="M15">
            <v>14</v>
          </cell>
          <cell r="N15" t="str">
            <v>汽車二乙</v>
          </cell>
        </row>
        <row r="16">
          <cell r="M16">
            <v>15</v>
          </cell>
          <cell r="N16" t="str">
            <v>建築二甲</v>
          </cell>
        </row>
        <row r="17">
          <cell r="M17">
            <v>16</v>
          </cell>
          <cell r="N17" t="str">
            <v>建築二乙</v>
          </cell>
        </row>
        <row r="18">
          <cell r="M18">
            <v>17</v>
          </cell>
          <cell r="N18" t="str">
            <v>圖傳二甲</v>
          </cell>
        </row>
        <row r="19">
          <cell r="M19">
            <v>18</v>
          </cell>
          <cell r="N19" t="str">
            <v>圖傳二乙</v>
          </cell>
        </row>
        <row r="20">
          <cell r="M20">
            <v>19</v>
          </cell>
          <cell r="N20" t="str">
            <v>電機一甲</v>
          </cell>
        </row>
        <row r="21">
          <cell r="M21">
            <v>20</v>
          </cell>
          <cell r="N21" t="str">
            <v>電機一乙</v>
          </cell>
        </row>
        <row r="22">
          <cell r="M22">
            <v>21</v>
          </cell>
          <cell r="N22" t="str">
            <v>電子一甲</v>
          </cell>
        </row>
        <row r="23">
          <cell r="M23">
            <v>22</v>
          </cell>
          <cell r="N23" t="str">
            <v>汽車一甲</v>
          </cell>
        </row>
        <row r="24">
          <cell r="M24">
            <v>23</v>
          </cell>
          <cell r="N24" t="str">
            <v>汽車一乙</v>
          </cell>
        </row>
        <row r="25">
          <cell r="M25">
            <v>24</v>
          </cell>
          <cell r="N25" t="str">
            <v>建築一甲</v>
          </cell>
        </row>
        <row r="26">
          <cell r="M26">
            <v>25</v>
          </cell>
          <cell r="N26" t="str">
            <v>圖傳一甲</v>
          </cell>
        </row>
        <row r="27">
          <cell r="M27">
            <v>26</v>
          </cell>
          <cell r="N27" t="str">
            <v>機械一甲</v>
          </cell>
        </row>
        <row r="28">
          <cell r="M28">
            <v>27</v>
          </cell>
        </row>
        <row r="29">
          <cell r="M29">
            <v>28</v>
          </cell>
        </row>
        <row r="30">
          <cell r="M30">
            <v>29</v>
          </cell>
        </row>
        <row r="31">
          <cell r="M31">
            <v>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校一總表"/>
      <sheetName val="一用書-1"/>
      <sheetName val="一用書-2"/>
      <sheetName val="一年級用書-OK"/>
      <sheetName val="日校二總表"/>
      <sheetName val="二用書-1"/>
      <sheetName val="二用書-2"/>
      <sheetName val="二年級用書-OK"/>
      <sheetName val="日校三總表"/>
      <sheetName val="三用書-1"/>
      <sheetName val="三用書-2"/>
      <sheetName val="三年級用書-OK"/>
      <sheetName val="進修學校總表"/>
      <sheetName val="進修-1"/>
      <sheetName val="進修-1 (2)"/>
      <sheetName val="進修學校用書-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>
            <v>1</v>
          </cell>
          <cell r="B2" t="str">
            <v>進1</v>
          </cell>
          <cell r="C2" t="str">
            <v>東大</v>
          </cell>
          <cell r="D2" t="str">
            <v>進修</v>
          </cell>
          <cell r="E2" t="str">
            <v xml:space="preserve">一般科目語文領域 英文 (B版)Ⅱ </v>
          </cell>
          <cell r="F2">
            <v>2</v>
          </cell>
          <cell r="G2" t="str">
            <v>車蓓群等</v>
          </cell>
          <cell r="H2" t="str">
            <v>一年級全</v>
          </cell>
          <cell r="I2" t="str">
            <v>02514(109-05-26)</v>
          </cell>
          <cell r="J2">
            <v>304</v>
          </cell>
          <cell r="K2">
            <v>8</v>
          </cell>
          <cell r="L2">
            <v>312</v>
          </cell>
          <cell r="M2">
            <v>210</v>
          </cell>
          <cell r="N2">
            <v>63840</v>
          </cell>
          <cell r="O2" t="str">
            <v>進修</v>
          </cell>
          <cell r="P2">
            <v>1</v>
          </cell>
          <cell r="Q2" t="str">
            <v>英文Ⅱ</v>
          </cell>
          <cell r="R2" t="str">
            <v>習作、考卷</v>
          </cell>
        </row>
        <row r="3">
          <cell r="A3">
            <v>2</v>
          </cell>
          <cell r="B3" t="str">
            <v>進10</v>
          </cell>
          <cell r="C3" t="str">
            <v>新文京</v>
          </cell>
          <cell r="D3" t="str">
            <v>進修</v>
          </cell>
          <cell r="E3" t="str">
            <v>最新工業配線丙級術科使命必逹</v>
          </cell>
          <cell r="G3" t="str">
            <v>張益華</v>
          </cell>
          <cell r="H3" t="str">
            <v>電機二甲、電機二乙</v>
          </cell>
          <cell r="I3" t="str">
            <v>無</v>
          </cell>
          <cell r="J3">
            <v>58</v>
          </cell>
          <cell r="K3">
            <v>4</v>
          </cell>
          <cell r="L3">
            <v>62</v>
          </cell>
          <cell r="M3">
            <v>380</v>
          </cell>
          <cell r="N3">
            <v>22040</v>
          </cell>
          <cell r="O3" t="str">
            <v>進修</v>
          </cell>
          <cell r="P3">
            <v>2</v>
          </cell>
          <cell r="Q3" t="str">
            <v>工業配線實習Ⅰ</v>
          </cell>
          <cell r="R3" t="str">
            <v>測驗巻</v>
          </cell>
        </row>
        <row r="4">
          <cell r="A4">
            <v>3</v>
          </cell>
          <cell r="B4" t="str">
            <v>進11</v>
          </cell>
          <cell r="C4" t="str">
            <v>華興文化</v>
          </cell>
          <cell r="D4" t="str">
            <v>進修</v>
          </cell>
          <cell r="E4" t="str">
            <v>機電識圖與實習 Ⅱ</v>
          </cell>
          <cell r="G4" t="str">
            <v>吳清炎. 李建億</v>
          </cell>
          <cell r="H4" t="str">
            <v>汽車一甲、汽車一乙</v>
          </cell>
          <cell r="I4" t="str">
            <v>02554 2020/07/23</v>
          </cell>
          <cell r="J4">
            <v>76</v>
          </cell>
          <cell r="K4">
            <v>2</v>
          </cell>
          <cell r="L4">
            <v>78</v>
          </cell>
          <cell r="M4">
            <v>290</v>
          </cell>
          <cell r="N4">
            <v>22040</v>
          </cell>
          <cell r="O4" t="str">
            <v>進修</v>
          </cell>
          <cell r="P4" t="str">
            <v>一</v>
          </cell>
          <cell r="Q4" t="str">
            <v>機電識圖與製圖 II</v>
          </cell>
        </row>
        <row r="5">
          <cell r="A5">
            <v>4</v>
          </cell>
          <cell r="B5" t="str">
            <v>進12</v>
          </cell>
          <cell r="C5" t="str">
            <v>台科大</v>
          </cell>
          <cell r="D5" t="str">
            <v>進修</v>
          </cell>
          <cell r="E5" t="str">
            <v>引擎原理及實習</v>
          </cell>
          <cell r="G5" t="str">
            <v>黃旺根</v>
          </cell>
          <cell r="H5" t="str">
            <v>汽車一甲  汽車一乙</v>
          </cell>
          <cell r="I5" t="str">
            <v>02414 109-01-08</v>
          </cell>
          <cell r="J5">
            <v>76</v>
          </cell>
          <cell r="K5">
            <v>4</v>
          </cell>
          <cell r="L5">
            <v>80</v>
          </cell>
          <cell r="M5">
            <v>341</v>
          </cell>
          <cell r="N5">
            <v>25916</v>
          </cell>
          <cell r="O5" t="str">
            <v>進修</v>
          </cell>
          <cell r="P5" t="str">
            <v>一</v>
          </cell>
          <cell r="Q5" t="str">
            <v>引擎原理及實習</v>
          </cell>
        </row>
        <row r="6">
          <cell r="A6">
            <v>5</v>
          </cell>
          <cell r="B6" t="str">
            <v>進13</v>
          </cell>
          <cell r="C6" t="str">
            <v>台科大</v>
          </cell>
          <cell r="D6" t="str">
            <v>進修</v>
          </cell>
          <cell r="E6" t="str">
            <v>汽車學 II - 底盤篇含習作本</v>
          </cell>
          <cell r="F6" t="str">
            <v>Ι</v>
          </cell>
          <cell r="G6" t="str">
            <v>許良明、黃旺根</v>
          </cell>
          <cell r="H6" t="str">
            <v>汽車一甲  汽車一乙</v>
          </cell>
          <cell r="I6" t="str">
            <v>校定科目無審定本</v>
          </cell>
          <cell r="J6">
            <v>76</v>
          </cell>
          <cell r="K6">
            <v>2</v>
          </cell>
          <cell r="L6">
            <v>78</v>
          </cell>
          <cell r="M6">
            <v>332</v>
          </cell>
          <cell r="N6">
            <v>25232</v>
          </cell>
          <cell r="O6" t="str">
            <v>進修</v>
          </cell>
          <cell r="P6" t="str">
            <v>一</v>
          </cell>
          <cell r="Q6" t="str">
            <v>引擎原理及實習</v>
          </cell>
        </row>
        <row r="7">
          <cell r="A7">
            <v>6</v>
          </cell>
          <cell r="B7" t="str">
            <v>進14</v>
          </cell>
          <cell r="C7" t="str">
            <v>台科大</v>
          </cell>
          <cell r="D7" t="str">
            <v>進修</v>
          </cell>
          <cell r="E7" t="str">
            <v>基礎電子學含習作本 - 動力機械群適用</v>
          </cell>
          <cell r="G7" t="str">
            <v>黃旺根</v>
          </cell>
          <cell r="H7" t="str">
            <v>汽一甲    汽一乙</v>
          </cell>
          <cell r="I7" t="str">
            <v>坊間無審定本</v>
          </cell>
          <cell r="J7">
            <v>76</v>
          </cell>
          <cell r="K7">
            <v>2</v>
          </cell>
          <cell r="L7">
            <v>78</v>
          </cell>
          <cell r="M7">
            <v>240</v>
          </cell>
          <cell r="N7">
            <v>18240</v>
          </cell>
          <cell r="O7" t="str">
            <v>進修</v>
          </cell>
          <cell r="P7" t="str">
            <v>一</v>
          </cell>
          <cell r="Q7" t="str">
            <v>基本電學實習</v>
          </cell>
          <cell r="R7" t="str">
            <v>(附習作本)</v>
          </cell>
        </row>
        <row r="8">
          <cell r="A8">
            <v>7</v>
          </cell>
          <cell r="B8" t="str">
            <v>進15</v>
          </cell>
          <cell r="C8" t="str">
            <v>科友</v>
          </cell>
          <cell r="D8" t="str">
            <v>進修</v>
          </cell>
          <cell r="E8" t="str">
            <v xml:space="preserve">級汽車修護技能檢定學術科題庫寶典 (附學科測驗卷/術科操作試題本) </v>
          </cell>
          <cell r="F8" t="str">
            <v>全</v>
          </cell>
          <cell r="G8" t="str">
            <v>楊國榮、陳幸忠</v>
          </cell>
          <cell r="H8" t="str">
            <v>汽車二甲  汽車二乙</v>
          </cell>
          <cell r="I8">
            <v>103063</v>
          </cell>
          <cell r="J8">
            <v>56</v>
          </cell>
          <cell r="K8">
            <v>4</v>
          </cell>
          <cell r="L8">
            <v>60</v>
          </cell>
          <cell r="M8">
            <v>368</v>
          </cell>
          <cell r="N8">
            <v>20608</v>
          </cell>
          <cell r="O8" t="str">
            <v>進修</v>
          </cell>
          <cell r="P8" t="str">
            <v>二</v>
          </cell>
          <cell r="Q8" t="str">
            <v>汽車檢定綜合實習</v>
          </cell>
          <cell r="R8" t="str">
            <v xml:space="preserve"> (附學科測驗卷/術科操作試題本) </v>
          </cell>
        </row>
        <row r="9">
          <cell r="A9">
            <v>8</v>
          </cell>
          <cell r="B9" t="str">
            <v>進16</v>
          </cell>
          <cell r="C9" t="str">
            <v>全華</v>
          </cell>
          <cell r="D9" t="str">
            <v>進修</v>
          </cell>
          <cell r="E9" t="str">
            <v>電子概論與實習(附工作單)</v>
          </cell>
          <cell r="F9" t="str">
            <v>全</v>
          </cell>
          <cell r="G9" t="str">
            <v>高敏聰</v>
          </cell>
          <cell r="H9" t="str">
            <v>汽車二甲  汽車二乙</v>
          </cell>
          <cell r="I9" t="str">
            <v xml:space="preserve">103084 109/ 12/7 </v>
          </cell>
          <cell r="J9">
            <v>56</v>
          </cell>
          <cell r="K9">
            <v>4</v>
          </cell>
          <cell r="L9">
            <v>60</v>
          </cell>
          <cell r="M9">
            <v>294</v>
          </cell>
          <cell r="N9">
            <v>16464</v>
          </cell>
          <cell r="O9" t="str">
            <v>進修</v>
          </cell>
          <cell r="P9" t="str">
            <v>二</v>
          </cell>
          <cell r="Q9" t="str">
            <v>電工概論與實習</v>
          </cell>
        </row>
        <row r="10">
          <cell r="A10">
            <v>9</v>
          </cell>
          <cell r="B10" t="str">
            <v>進17</v>
          </cell>
          <cell r="C10" t="str">
            <v>台科大</v>
          </cell>
          <cell r="D10" t="str">
            <v>進修</v>
          </cell>
          <cell r="E10" t="str">
            <v>汽車學 II - 底盤篇含習作本</v>
          </cell>
          <cell r="G10" t="str">
            <v>許良明、黃旺根</v>
          </cell>
          <cell r="H10" t="str">
            <v>汽車二甲  汽車二乙</v>
          </cell>
          <cell r="I10" t="str">
            <v>校定科目無審定本</v>
          </cell>
          <cell r="J10">
            <v>56</v>
          </cell>
          <cell r="K10">
            <v>2</v>
          </cell>
          <cell r="L10">
            <v>58</v>
          </cell>
          <cell r="M10">
            <v>332</v>
          </cell>
          <cell r="N10">
            <v>18592</v>
          </cell>
          <cell r="O10" t="str">
            <v>進修</v>
          </cell>
          <cell r="P10" t="str">
            <v>二</v>
          </cell>
          <cell r="Q10" t="str">
            <v>汽車學II</v>
          </cell>
        </row>
        <row r="11">
          <cell r="A11">
            <v>10</v>
          </cell>
          <cell r="B11" t="str">
            <v>進18</v>
          </cell>
          <cell r="C11" t="str">
            <v>台科大</v>
          </cell>
          <cell r="D11" t="str">
            <v>進修</v>
          </cell>
          <cell r="E11" t="str">
            <v>工程概論</v>
          </cell>
          <cell r="F11" t="str">
            <v>II</v>
          </cell>
          <cell r="G11" t="str">
            <v>陳兩達 等</v>
          </cell>
          <cell r="H11" t="str">
            <v>建築ㄧ甲</v>
          </cell>
          <cell r="I11" t="str">
            <v>02546(109.07)</v>
          </cell>
          <cell r="J11">
            <v>38</v>
          </cell>
          <cell r="K11">
            <v>2</v>
          </cell>
          <cell r="L11">
            <v>40</v>
          </cell>
          <cell r="M11">
            <v>283</v>
          </cell>
          <cell r="N11">
            <v>10754</v>
          </cell>
          <cell r="O11" t="str">
            <v>進修</v>
          </cell>
          <cell r="P11" t="str">
            <v>一</v>
          </cell>
          <cell r="Q11" t="str">
            <v>工程概論Ⅱ</v>
          </cell>
          <cell r="R11" t="str">
            <v>習作本</v>
          </cell>
        </row>
        <row r="12">
          <cell r="A12">
            <v>11</v>
          </cell>
          <cell r="B12" t="str">
            <v>進19</v>
          </cell>
          <cell r="C12" t="str">
            <v>弘揚</v>
          </cell>
          <cell r="D12" t="str">
            <v>進修</v>
          </cell>
          <cell r="E12" t="str">
            <v>製圖實習</v>
          </cell>
          <cell r="F12" t="str">
            <v>II</v>
          </cell>
          <cell r="G12" t="str">
            <v>歐陽弘 等</v>
          </cell>
          <cell r="H12" t="str">
            <v>建築ㄧ甲</v>
          </cell>
          <cell r="I12" t="str">
            <v>104088(110.10)</v>
          </cell>
          <cell r="J12">
            <v>38</v>
          </cell>
          <cell r="K12">
            <v>2</v>
          </cell>
          <cell r="L12">
            <v>40</v>
          </cell>
          <cell r="M12">
            <v>264</v>
          </cell>
          <cell r="N12">
            <v>10032</v>
          </cell>
          <cell r="O12" t="str">
            <v>進修</v>
          </cell>
          <cell r="P12" t="str">
            <v>一</v>
          </cell>
          <cell r="Q12" t="str">
            <v>製圖實習Ⅱ</v>
          </cell>
        </row>
        <row r="13">
          <cell r="A13">
            <v>12</v>
          </cell>
          <cell r="B13" t="str">
            <v>進2</v>
          </cell>
          <cell r="C13" t="str">
            <v>東大</v>
          </cell>
          <cell r="D13" t="str">
            <v>進修</v>
          </cell>
          <cell r="E13" t="str">
            <v xml:space="preserve"> 一般科目語文領域 英文 (B版)Ⅵ </v>
          </cell>
          <cell r="F13">
            <v>4</v>
          </cell>
          <cell r="G13" t="str">
            <v>車蓓群等</v>
          </cell>
          <cell r="H13" t="str">
            <v>二年級全</v>
          </cell>
          <cell r="I13" t="str">
            <v>105027(111-07-17)</v>
          </cell>
          <cell r="J13">
            <v>282</v>
          </cell>
          <cell r="K13">
            <v>10</v>
          </cell>
          <cell r="L13">
            <v>292</v>
          </cell>
          <cell r="M13">
            <v>210</v>
          </cell>
          <cell r="N13">
            <v>59220</v>
          </cell>
          <cell r="O13" t="str">
            <v>進修</v>
          </cell>
          <cell r="P13">
            <v>2</v>
          </cell>
          <cell r="Q13" t="str">
            <v>英文Ⅳ</v>
          </cell>
          <cell r="R13" t="str">
            <v>百寶書、習作、考卷</v>
          </cell>
        </row>
        <row r="14">
          <cell r="A14">
            <v>13</v>
          </cell>
          <cell r="B14" t="str">
            <v>進20</v>
          </cell>
          <cell r="C14" t="str">
            <v>台科大</v>
          </cell>
          <cell r="D14" t="str">
            <v>進修</v>
          </cell>
          <cell r="E14" t="str">
            <v>工程力學</v>
          </cell>
          <cell r="F14" t="str">
            <v>II</v>
          </cell>
          <cell r="G14" t="str">
            <v>康通能 等</v>
          </cell>
          <cell r="H14" t="str">
            <v>建築二甲、建築二乙</v>
          </cell>
          <cell r="I14" t="str">
            <v>104104(110.06.17)</v>
          </cell>
          <cell r="J14">
            <v>52</v>
          </cell>
          <cell r="K14">
            <v>2</v>
          </cell>
          <cell r="L14">
            <v>54</v>
          </cell>
          <cell r="M14">
            <v>303</v>
          </cell>
          <cell r="N14">
            <v>15756</v>
          </cell>
          <cell r="O14" t="str">
            <v>進修</v>
          </cell>
          <cell r="P14" t="str">
            <v>二</v>
          </cell>
          <cell r="Q14" t="str">
            <v>工程力學Ⅱ</v>
          </cell>
          <cell r="R14" t="str">
            <v>測驗卷</v>
          </cell>
        </row>
        <row r="15">
          <cell r="A15">
            <v>14</v>
          </cell>
          <cell r="B15" t="str">
            <v>進21</v>
          </cell>
          <cell r="C15" t="str">
            <v>台科大</v>
          </cell>
          <cell r="D15" t="str">
            <v>進修</v>
          </cell>
          <cell r="E15" t="str">
            <v>測量實習</v>
          </cell>
          <cell r="F15" t="str">
            <v>II</v>
          </cell>
          <cell r="G15" t="str">
            <v>林博文 等</v>
          </cell>
          <cell r="H15" t="str">
            <v>建築二甲、建築二乙</v>
          </cell>
          <cell r="I15" t="str">
            <v>02289(107.11)</v>
          </cell>
          <cell r="J15">
            <v>52</v>
          </cell>
          <cell r="K15">
            <v>2</v>
          </cell>
          <cell r="L15">
            <v>54</v>
          </cell>
          <cell r="M15">
            <v>282</v>
          </cell>
          <cell r="N15">
            <v>14664</v>
          </cell>
          <cell r="O15" t="str">
            <v>進修</v>
          </cell>
          <cell r="P15" t="str">
            <v>二</v>
          </cell>
          <cell r="Q15" t="str">
            <v>測量實習Ⅱ</v>
          </cell>
          <cell r="R15" t="str">
            <v>測驗卷</v>
          </cell>
        </row>
        <row r="16">
          <cell r="A16">
            <v>15</v>
          </cell>
          <cell r="B16" t="str">
            <v>進22</v>
          </cell>
          <cell r="C16" t="str">
            <v>台科大</v>
          </cell>
          <cell r="D16" t="str">
            <v>進修</v>
          </cell>
          <cell r="E16" t="str">
            <v>工程材料</v>
          </cell>
          <cell r="F16" t="str">
            <v>II</v>
          </cell>
          <cell r="G16" t="str">
            <v>陳春木</v>
          </cell>
          <cell r="H16" t="str">
            <v>建築二甲、建築二乙</v>
          </cell>
          <cell r="I16" t="str">
            <v>104102(110.06)</v>
          </cell>
          <cell r="J16">
            <v>52</v>
          </cell>
          <cell r="K16">
            <v>2</v>
          </cell>
          <cell r="L16">
            <v>54</v>
          </cell>
          <cell r="M16">
            <v>303</v>
          </cell>
          <cell r="N16">
            <v>15756</v>
          </cell>
          <cell r="O16" t="str">
            <v>進修</v>
          </cell>
          <cell r="P16" t="str">
            <v>二</v>
          </cell>
          <cell r="Q16" t="str">
            <v>工程材料Ⅱ</v>
          </cell>
          <cell r="R16" t="str">
            <v>習作本</v>
          </cell>
        </row>
        <row r="17">
          <cell r="A17">
            <v>16</v>
          </cell>
          <cell r="B17" t="str">
            <v>進23</v>
          </cell>
          <cell r="C17" t="str">
            <v>矩陣</v>
          </cell>
          <cell r="D17" t="str">
            <v>進修</v>
          </cell>
          <cell r="E17" t="str">
            <v>建築製圖</v>
          </cell>
          <cell r="F17" t="str">
            <v>VI</v>
          </cell>
          <cell r="G17" t="str">
            <v>林銘毅 等</v>
          </cell>
          <cell r="H17" t="str">
            <v>建築三甲</v>
          </cell>
          <cell r="I17" t="str">
            <v>22376(88.7)</v>
          </cell>
          <cell r="J17">
            <v>31</v>
          </cell>
          <cell r="K17">
            <v>2</v>
          </cell>
          <cell r="L17">
            <v>33</v>
          </cell>
          <cell r="M17">
            <v>360</v>
          </cell>
          <cell r="N17">
            <v>11160</v>
          </cell>
          <cell r="O17" t="str">
            <v>進修</v>
          </cell>
          <cell r="P17" t="str">
            <v>三</v>
          </cell>
          <cell r="Q17" t="str">
            <v>建築製圖實習Ⅳ</v>
          </cell>
        </row>
        <row r="18">
          <cell r="A18">
            <v>17</v>
          </cell>
          <cell r="B18" t="str">
            <v>進24</v>
          </cell>
          <cell r="C18" t="str">
            <v>東大</v>
          </cell>
          <cell r="D18" t="str">
            <v>進修</v>
          </cell>
          <cell r="E18" t="str">
            <v>國文</v>
          </cell>
          <cell r="F18" t="str">
            <v>二</v>
          </cell>
          <cell r="G18" t="str">
            <v>黃志民等</v>
          </cell>
          <cell r="H18" t="str">
            <v>一年級全</v>
          </cell>
          <cell r="I18" t="str">
            <v>01721(107-07-31 )</v>
          </cell>
          <cell r="J18">
            <v>304</v>
          </cell>
          <cell r="K18">
            <v>8</v>
          </cell>
          <cell r="L18">
            <v>312</v>
          </cell>
          <cell r="M18">
            <v>210</v>
          </cell>
          <cell r="N18">
            <v>63840</v>
          </cell>
          <cell r="O18" t="str">
            <v>進修</v>
          </cell>
          <cell r="P18" t="str">
            <v>一</v>
          </cell>
          <cell r="Q18" t="str">
            <v>國文</v>
          </cell>
          <cell r="R18" t="str">
            <v>習作、補充文選、考卷</v>
          </cell>
        </row>
        <row r="19">
          <cell r="A19">
            <v>18</v>
          </cell>
          <cell r="B19" t="str">
            <v>進25</v>
          </cell>
          <cell r="C19" t="str">
            <v>龍騰</v>
          </cell>
          <cell r="D19" t="str">
            <v>進修</v>
          </cell>
          <cell r="E19" t="str">
            <v>國文</v>
          </cell>
          <cell r="F19" t="str">
            <v>四</v>
          </cell>
          <cell r="G19" t="str">
            <v>何寄澎等</v>
          </cell>
          <cell r="H19" t="str">
            <v>二年級全</v>
          </cell>
          <cell r="I19" t="str">
            <v>02049(108-07-31 )</v>
          </cell>
          <cell r="J19">
            <v>282</v>
          </cell>
          <cell r="K19">
            <v>10</v>
          </cell>
          <cell r="L19">
            <v>292</v>
          </cell>
          <cell r="M19">
            <v>198</v>
          </cell>
          <cell r="N19">
            <v>55836</v>
          </cell>
          <cell r="O19" t="str">
            <v>進修</v>
          </cell>
          <cell r="P19" t="str">
            <v>二</v>
          </cell>
          <cell r="Q19" t="str">
            <v>國文</v>
          </cell>
          <cell r="R19" t="str">
            <v>習作、補充文選、考卷</v>
          </cell>
        </row>
        <row r="20">
          <cell r="A20">
            <v>19</v>
          </cell>
          <cell r="B20" t="str">
            <v>進26</v>
          </cell>
          <cell r="C20" t="str">
            <v>東大</v>
          </cell>
          <cell r="D20" t="str">
            <v>進修</v>
          </cell>
          <cell r="E20" t="str">
            <v>國文</v>
          </cell>
          <cell r="F20" t="str">
            <v>六</v>
          </cell>
          <cell r="G20" t="str">
            <v>黃志民等</v>
          </cell>
          <cell r="H20" t="str">
            <v>三年級全</v>
          </cell>
          <cell r="I20" t="str">
            <v>02253(109-07-31 )</v>
          </cell>
          <cell r="J20">
            <v>243</v>
          </cell>
          <cell r="K20">
            <v>8</v>
          </cell>
          <cell r="L20">
            <v>251</v>
          </cell>
          <cell r="M20">
            <v>210</v>
          </cell>
          <cell r="N20">
            <v>51030</v>
          </cell>
          <cell r="O20" t="str">
            <v>進修</v>
          </cell>
          <cell r="P20" t="str">
            <v>三</v>
          </cell>
          <cell r="Q20" t="str">
            <v>國文</v>
          </cell>
          <cell r="R20" t="str">
            <v>習作、補充文選、考卷</v>
          </cell>
        </row>
        <row r="21">
          <cell r="A21">
            <v>20</v>
          </cell>
          <cell r="B21" t="str">
            <v>進27</v>
          </cell>
          <cell r="C21" t="str">
            <v>台科大</v>
          </cell>
          <cell r="D21" t="str">
            <v>進修</v>
          </cell>
          <cell r="E21" t="str">
            <v>基礎圖學II</v>
          </cell>
          <cell r="F21" t="str">
            <v>II</v>
          </cell>
          <cell r="G21" t="str">
            <v>張誠</v>
          </cell>
          <cell r="H21" t="str">
            <v>圖傳二甲、圖傳二乙</v>
          </cell>
          <cell r="I21" t="str">
            <v>104082，110年4月29日</v>
          </cell>
          <cell r="J21">
            <v>54</v>
          </cell>
          <cell r="K21">
            <v>2</v>
          </cell>
          <cell r="L21">
            <v>56</v>
          </cell>
          <cell r="M21">
            <v>364</v>
          </cell>
          <cell r="N21">
            <v>19656</v>
          </cell>
          <cell r="O21" t="str">
            <v>進修</v>
          </cell>
          <cell r="P21" t="str">
            <v>二</v>
          </cell>
          <cell r="Q21" t="str">
            <v>基礎圖學I</v>
          </cell>
          <cell r="R21" t="str">
            <v>繪圖本</v>
          </cell>
        </row>
        <row r="22">
          <cell r="A22">
            <v>21</v>
          </cell>
          <cell r="B22" t="str">
            <v>進28</v>
          </cell>
          <cell r="C22" t="str">
            <v>台科大</v>
          </cell>
          <cell r="D22" t="str">
            <v>進修</v>
          </cell>
          <cell r="E22" t="str">
            <v>基本設計II</v>
          </cell>
          <cell r="F22" t="str">
            <v>II</v>
          </cell>
          <cell r="G22" t="str">
            <v>李銘龍</v>
          </cell>
          <cell r="H22" t="str">
            <v>圖傳二甲、圖傳二乙</v>
          </cell>
          <cell r="I22" t="str">
            <v>104149，110年9月20日</v>
          </cell>
          <cell r="J22">
            <v>54</v>
          </cell>
          <cell r="K22">
            <v>2</v>
          </cell>
          <cell r="L22">
            <v>56</v>
          </cell>
          <cell r="M22">
            <v>361</v>
          </cell>
          <cell r="N22">
            <v>19494</v>
          </cell>
          <cell r="O22" t="str">
            <v>進修</v>
          </cell>
          <cell r="P22" t="str">
            <v>二</v>
          </cell>
          <cell r="Q22" t="str">
            <v>基本設計I</v>
          </cell>
          <cell r="R22" t="str">
            <v>實作題本</v>
          </cell>
        </row>
        <row r="23">
          <cell r="A23">
            <v>22</v>
          </cell>
          <cell r="B23" t="str">
            <v>進29</v>
          </cell>
          <cell r="C23" t="str">
            <v>台科大</v>
          </cell>
          <cell r="D23" t="str">
            <v>進修</v>
          </cell>
          <cell r="E23" t="str">
            <v>色彩原理I</v>
          </cell>
          <cell r="F23">
            <v>1</v>
          </cell>
          <cell r="G23" t="str">
            <v>耿立虎</v>
          </cell>
          <cell r="H23" t="str">
            <v>圖傳二甲、圖傳二乙</v>
          </cell>
          <cell r="I23" t="str">
            <v>104018，110年1月26日</v>
          </cell>
          <cell r="J23">
            <v>54</v>
          </cell>
          <cell r="K23">
            <v>2</v>
          </cell>
          <cell r="L23">
            <v>56</v>
          </cell>
          <cell r="M23">
            <v>402</v>
          </cell>
          <cell r="N23">
            <v>21708</v>
          </cell>
          <cell r="O23" t="str">
            <v>進修</v>
          </cell>
          <cell r="P23" t="str">
            <v>二</v>
          </cell>
          <cell r="Q23" t="str">
            <v>色彩原理I</v>
          </cell>
          <cell r="R23" t="str">
            <v>實作題本</v>
          </cell>
        </row>
        <row r="24">
          <cell r="A24">
            <v>23</v>
          </cell>
          <cell r="B24" t="str">
            <v>進3</v>
          </cell>
          <cell r="C24" t="str">
            <v>台科大</v>
          </cell>
          <cell r="D24" t="str">
            <v>進修</v>
          </cell>
          <cell r="E24" t="str">
            <v>基本電學</v>
          </cell>
          <cell r="F24" t="str">
            <v>II</v>
          </cell>
          <cell r="G24" t="str">
            <v>黃仲宇、梁正</v>
          </cell>
          <cell r="H24" t="str">
            <v>電子一甲</v>
          </cell>
          <cell r="I24" t="str">
            <v>02540(109.07.08)</v>
          </cell>
          <cell r="J24">
            <v>38</v>
          </cell>
          <cell r="K24">
            <v>2</v>
          </cell>
          <cell r="L24">
            <v>40</v>
          </cell>
          <cell r="M24">
            <v>362</v>
          </cell>
          <cell r="N24">
            <v>13756</v>
          </cell>
          <cell r="O24" t="str">
            <v>進修</v>
          </cell>
          <cell r="P24" t="str">
            <v>一</v>
          </cell>
          <cell r="Q24" t="str">
            <v>基本電學Ⅱ</v>
          </cell>
        </row>
        <row r="25">
          <cell r="A25">
            <v>24</v>
          </cell>
          <cell r="B25" t="str">
            <v>進30</v>
          </cell>
          <cell r="C25" t="str">
            <v>龍騰</v>
          </cell>
          <cell r="D25" t="str">
            <v>進修</v>
          </cell>
          <cell r="E25" t="str">
            <v>數學 B Ⅱ </v>
          </cell>
          <cell r="F25" t="str">
            <v>Ⅱ</v>
          </cell>
          <cell r="G25" t="str">
            <v>陳秋錦 </v>
          </cell>
          <cell r="H25" t="str">
            <v>圖傳一甲</v>
          </cell>
          <cell r="I25" t="str">
            <v>01651 99-07-14~107-07-31</v>
          </cell>
          <cell r="J25">
            <v>38</v>
          </cell>
          <cell r="K25">
            <v>2</v>
          </cell>
          <cell r="L25">
            <v>40</v>
          </cell>
          <cell r="M25">
            <v>210</v>
          </cell>
          <cell r="N25">
            <v>7980</v>
          </cell>
          <cell r="O25" t="str">
            <v>進修</v>
          </cell>
          <cell r="P25" t="str">
            <v>一</v>
          </cell>
          <cell r="Q25" t="str">
            <v>數學</v>
          </cell>
          <cell r="R25" t="str">
            <v>習作、講義</v>
          </cell>
        </row>
        <row r="26">
          <cell r="A26">
            <v>25</v>
          </cell>
          <cell r="B26" t="str">
            <v>進31</v>
          </cell>
          <cell r="C26" t="str">
            <v>龍騰</v>
          </cell>
          <cell r="D26" t="str">
            <v>進修</v>
          </cell>
          <cell r="E26" t="str">
            <v>數學 C Ⅱ </v>
          </cell>
          <cell r="F26" t="str">
            <v>Ⅱ</v>
          </cell>
          <cell r="G26" t="str">
            <v>林玲莉</v>
          </cell>
          <cell r="H26" t="str">
            <v>機械一甲、電機一甲、電機一乙、電子一甲、汽車一甲、汽車一乙、建築一甲</v>
          </cell>
          <cell r="I26" t="str">
            <v>01645 99-07-02~107-07-31 </v>
          </cell>
          <cell r="J26">
            <v>266</v>
          </cell>
          <cell r="K26">
            <v>7</v>
          </cell>
          <cell r="L26">
            <v>273</v>
          </cell>
          <cell r="M26">
            <v>205</v>
          </cell>
          <cell r="N26">
            <v>54530</v>
          </cell>
          <cell r="O26" t="str">
            <v>進修</v>
          </cell>
          <cell r="P26" t="str">
            <v>一</v>
          </cell>
          <cell r="Q26" t="str">
            <v>數學</v>
          </cell>
          <cell r="R26" t="str">
            <v>習作、講義</v>
          </cell>
        </row>
        <row r="27">
          <cell r="A27">
            <v>26</v>
          </cell>
          <cell r="B27" t="str">
            <v>進32</v>
          </cell>
          <cell r="C27" t="str">
            <v>龍騰</v>
          </cell>
          <cell r="D27" t="str">
            <v>進修</v>
          </cell>
          <cell r="E27" t="str">
            <v>數學 C Ⅳ </v>
          </cell>
          <cell r="F27" t="str">
            <v>Ⅳ </v>
          </cell>
          <cell r="G27" t="str">
            <v>林玲莉</v>
          </cell>
          <cell r="H27" t="str">
            <v>機械二甲、電機二甲、電機二乙、電子二甲、汽車二甲、汽車二乙、建築二甲、建築二乙</v>
          </cell>
          <cell r="I27" t="str">
            <v>02097 100-09-30~108-07-31</v>
          </cell>
          <cell r="J27">
            <v>228</v>
          </cell>
          <cell r="K27">
            <v>8</v>
          </cell>
          <cell r="L27">
            <v>236</v>
          </cell>
          <cell r="M27">
            <v>215</v>
          </cell>
          <cell r="N27">
            <v>49020</v>
          </cell>
          <cell r="O27" t="str">
            <v>進修</v>
          </cell>
          <cell r="P27" t="str">
            <v>二</v>
          </cell>
          <cell r="Q27" t="str">
            <v>數學</v>
          </cell>
          <cell r="R27" t="str">
            <v>習作、講義</v>
          </cell>
        </row>
        <row r="28">
          <cell r="A28">
            <v>27</v>
          </cell>
          <cell r="B28" t="str">
            <v>進33</v>
          </cell>
          <cell r="C28" t="str">
            <v>龍騰</v>
          </cell>
          <cell r="D28" t="str">
            <v>進修</v>
          </cell>
          <cell r="E28" t="str">
            <v>數學 B Ⅳ </v>
          </cell>
          <cell r="F28" t="str">
            <v>Ⅳ </v>
          </cell>
          <cell r="G28" t="str">
            <v>陳秋錦 </v>
          </cell>
          <cell r="H28" t="str">
            <v>圖傳二甲、圖傳二乙</v>
          </cell>
          <cell r="I28" t="str">
            <v xml:space="preserve">02099 100-09-30~108-07-31 </v>
          </cell>
          <cell r="J28">
            <v>54</v>
          </cell>
          <cell r="K28">
            <v>2</v>
          </cell>
          <cell r="L28">
            <v>56</v>
          </cell>
          <cell r="M28">
            <v>210</v>
          </cell>
          <cell r="N28">
            <v>11340</v>
          </cell>
          <cell r="O28" t="str">
            <v>進修</v>
          </cell>
          <cell r="P28" t="str">
            <v>二</v>
          </cell>
          <cell r="Q28" t="str">
            <v>數學</v>
          </cell>
          <cell r="R28" t="str">
            <v>習作、講義</v>
          </cell>
        </row>
        <row r="29">
          <cell r="A29">
            <v>28</v>
          </cell>
          <cell r="B29" t="str">
            <v>進34</v>
          </cell>
          <cell r="C29" t="str">
            <v>龍騰</v>
          </cell>
          <cell r="D29" t="str">
            <v>進修</v>
          </cell>
          <cell r="E29" t="str">
            <v>機械材料II</v>
          </cell>
          <cell r="F29" t="str">
            <v>II</v>
          </cell>
          <cell r="G29" t="str">
            <v>林英明等</v>
          </cell>
          <cell r="H29" t="str">
            <v>機械三甲、機械三乙</v>
          </cell>
          <cell r="I29" t="str">
            <v>104144、110/8</v>
          </cell>
          <cell r="J29">
            <v>58</v>
          </cell>
          <cell r="K29">
            <v>2</v>
          </cell>
          <cell r="L29">
            <v>60</v>
          </cell>
          <cell r="M29">
            <v>285</v>
          </cell>
          <cell r="N29">
            <v>16530</v>
          </cell>
          <cell r="O29" t="str">
            <v>進修</v>
          </cell>
          <cell r="P29" t="str">
            <v>三</v>
          </cell>
          <cell r="Q29" t="str">
            <v>機械材料</v>
          </cell>
        </row>
        <row r="30">
          <cell r="A30">
            <v>29</v>
          </cell>
          <cell r="B30" t="str">
            <v>進35</v>
          </cell>
          <cell r="C30" t="str">
            <v>台科大</v>
          </cell>
          <cell r="D30" t="str">
            <v>進修</v>
          </cell>
          <cell r="E30" t="str">
            <v>機械力學II</v>
          </cell>
          <cell r="F30" t="str">
            <v>II</v>
          </cell>
          <cell r="G30" t="str">
            <v>黃達明</v>
          </cell>
          <cell r="H30" t="str">
            <v>機械二甲</v>
          </cell>
          <cell r="I30" t="str">
            <v>02543、109/07</v>
          </cell>
          <cell r="J30">
            <v>28</v>
          </cell>
          <cell r="K30">
            <v>2</v>
          </cell>
          <cell r="L30">
            <v>30</v>
          </cell>
          <cell r="M30">
            <v>353</v>
          </cell>
          <cell r="N30">
            <v>9884</v>
          </cell>
          <cell r="O30" t="str">
            <v>進修</v>
          </cell>
          <cell r="P30" t="str">
            <v>二</v>
          </cell>
          <cell r="Q30" t="str">
            <v>機械力學</v>
          </cell>
        </row>
        <row r="31">
          <cell r="A31">
            <v>30</v>
          </cell>
          <cell r="B31" t="str">
            <v>進36</v>
          </cell>
          <cell r="C31" t="str">
            <v>台科大</v>
          </cell>
          <cell r="D31" t="str">
            <v>進修</v>
          </cell>
          <cell r="E31" t="str">
            <v>機件原理II</v>
          </cell>
          <cell r="F31" t="str">
            <v>II</v>
          </cell>
          <cell r="G31" t="str">
            <v>柯雲龍</v>
          </cell>
          <cell r="H31" t="str">
            <v>機械二甲</v>
          </cell>
          <cell r="I31" t="str">
            <v>02193(105.01)</v>
          </cell>
          <cell r="J31">
            <v>28</v>
          </cell>
          <cell r="K31">
            <v>2</v>
          </cell>
          <cell r="L31">
            <v>30</v>
          </cell>
          <cell r="M31">
            <v>341</v>
          </cell>
          <cell r="N31">
            <v>9548</v>
          </cell>
          <cell r="O31" t="str">
            <v>進修</v>
          </cell>
          <cell r="P31" t="str">
            <v>二</v>
          </cell>
          <cell r="Q31" t="str">
            <v>機件原理</v>
          </cell>
        </row>
        <row r="32">
          <cell r="A32">
            <v>31</v>
          </cell>
          <cell r="B32" t="str">
            <v>進37</v>
          </cell>
          <cell r="C32" t="str">
            <v>全華</v>
          </cell>
          <cell r="D32" t="str">
            <v>進修</v>
          </cell>
          <cell r="E32" t="str">
            <v>機械製造II</v>
          </cell>
          <cell r="F32" t="str">
            <v>II</v>
          </cell>
          <cell r="G32" t="str">
            <v>王千億等</v>
          </cell>
          <cell r="H32" t="str">
            <v>機械一甲</v>
          </cell>
          <cell r="I32" t="str">
            <v>02381、109/09</v>
          </cell>
          <cell r="J32">
            <v>38</v>
          </cell>
          <cell r="K32">
            <v>2</v>
          </cell>
          <cell r="L32">
            <v>40</v>
          </cell>
          <cell r="M32">
            <v>364</v>
          </cell>
          <cell r="N32">
            <v>13832</v>
          </cell>
          <cell r="O32" t="str">
            <v>進修</v>
          </cell>
          <cell r="P32" t="str">
            <v>一</v>
          </cell>
          <cell r="Q32" t="str">
            <v>機械製造</v>
          </cell>
        </row>
        <row r="33">
          <cell r="A33">
            <v>32</v>
          </cell>
          <cell r="B33" t="str">
            <v>進38</v>
          </cell>
          <cell r="C33" t="str">
            <v>龍騰</v>
          </cell>
          <cell r="D33" t="str">
            <v>進修</v>
          </cell>
          <cell r="E33" t="str">
            <v>製圖實習II</v>
          </cell>
          <cell r="F33" t="str">
            <v>II</v>
          </cell>
          <cell r="G33" t="str">
            <v>鄭光臣</v>
          </cell>
          <cell r="H33" t="str">
            <v>機械一甲</v>
          </cell>
          <cell r="I33" t="str">
            <v>32702、109/08</v>
          </cell>
          <cell r="J33">
            <v>38</v>
          </cell>
          <cell r="K33">
            <v>2</v>
          </cell>
          <cell r="L33">
            <v>40</v>
          </cell>
          <cell r="M33">
            <v>300</v>
          </cell>
          <cell r="N33">
            <v>11400</v>
          </cell>
          <cell r="O33" t="str">
            <v>進修</v>
          </cell>
          <cell r="P33" t="str">
            <v>一</v>
          </cell>
          <cell r="Q33" t="str">
            <v>製圖實習</v>
          </cell>
        </row>
        <row r="34">
          <cell r="A34">
            <v>33</v>
          </cell>
          <cell r="B34" t="str">
            <v>進39</v>
          </cell>
          <cell r="C34" t="str">
            <v>全華</v>
          </cell>
          <cell r="D34" t="str">
            <v>進修</v>
          </cell>
          <cell r="E34" t="str">
            <v>機械加工實習</v>
          </cell>
          <cell r="F34" t="str">
            <v>全</v>
          </cell>
          <cell r="G34" t="str">
            <v>王金柱</v>
          </cell>
          <cell r="H34" t="str">
            <v>機械一甲</v>
          </cell>
          <cell r="J34">
            <v>38</v>
          </cell>
          <cell r="K34">
            <v>2</v>
          </cell>
          <cell r="L34">
            <v>40</v>
          </cell>
          <cell r="M34">
            <v>385</v>
          </cell>
          <cell r="N34">
            <v>14630</v>
          </cell>
          <cell r="O34" t="str">
            <v>進修</v>
          </cell>
          <cell r="P34" t="str">
            <v>一</v>
          </cell>
          <cell r="Q34" t="str">
            <v>車床實習Ⅱ</v>
          </cell>
        </row>
        <row r="35">
          <cell r="A35">
            <v>34</v>
          </cell>
          <cell r="B35" t="str">
            <v>進4</v>
          </cell>
          <cell r="C35" t="str">
            <v>台科大</v>
          </cell>
          <cell r="D35" t="str">
            <v>進修</v>
          </cell>
          <cell r="E35" t="str">
            <v>電子學</v>
          </cell>
          <cell r="F35" t="str">
            <v>II</v>
          </cell>
          <cell r="G35" t="str">
            <v>徐慶堂、黃天祥</v>
          </cell>
          <cell r="H35" t="str">
            <v>電子二甲</v>
          </cell>
          <cell r="I35" t="str">
            <v>02093(108.07.31)</v>
          </cell>
          <cell r="J35">
            <v>34</v>
          </cell>
          <cell r="K35">
            <v>2</v>
          </cell>
          <cell r="L35">
            <v>36</v>
          </cell>
          <cell r="M35">
            <v>362</v>
          </cell>
          <cell r="N35">
            <v>12308</v>
          </cell>
          <cell r="O35" t="str">
            <v>進修</v>
          </cell>
          <cell r="P35" t="str">
            <v>二</v>
          </cell>
          <cell r="Q35" t="str">
            <v>電子學Ⅱ</v>
          </cell>
        </row>
        <row r="36">
          <cell r="A36">
            <v>35</v>
          </cell>
          <cell r="B36" t="str">
            <v>進5</v>
          </cell>
          <cell r="C36" t="str">
            <v>台科大</v>
          </cell>
          <cell r="D36" t="str">
            <v>進修</v>
          </cell>
          <cell r="E36" t="str">
            <v>電子學實習</v>
          </cell>
          <cell r="F36" t="str">
            <v>II</v>
          </cell>
          <cell r="G36" t="str">
            <v>江賢龍、周玉崑</v>
          </cell>
          <cell r="H36" t="str">
            <v>電子二甲</v>
          </cell>
          <cell r="I36" t="str">
            <v>104071(110.04.09)</v>
          </cell>
          <cell r="J36">
            <v>34</v>
          </cell>
          <cell r="K36">
            <v>2</v>
          </cell>
          <cell r="L36">
            <v>36</v>
          </cell>
          <cell r="M36">
            <v>324</v>
          </cell>
          <cell r="N36">
            <v>11016</v>
          </cell>
          <cell r="O36" t="str">
            <v>進修</v>
          </cell>
          <cell r="P36" t="str">
            <v>二</v>
          </cell>
          <cell r="Q36" t="str">
            <v>電子學實習Ⅱ</v>
          </cell>
        </row>
        <row r="37">
          <cell r="A37">
            <v>36</v>
          </cell>
          <cell r="B37" t="str">
            <v>進6</v>
          </cell>
          <cell r="C37" t="str">
            <v>台科大</v>
          </cell>
          <cell r="D37" t="str">
            <v>進修</v>
          </cell>
          <cell r="E37" t="str">
            <v>基本電學</v>
          </cell>
          <cell r="F37" t="str">
            <v>II</v>
          </cell>
          <cell r="G37" t="str">
            <v>黃仲宇</v>
          </cell>
          <cell r="H37" t="str">
            <v>電機一甲、電機一乙</v>
          </cell>
          <cell r="I37" t="str">
            <v>02540(109.07.08)</v>
          </cell>
          <cell r="J37">
            <v>76</v>
          </cell>
          <cell r="K37">
            <v>4</v>
          </cell>
          <cell r="L37">
            <v>80</v>
          </cell>
          <cell r="M37">
            <v>362</v>
          </cell>
          <cell r="N37">
            <v>27512</v>
          </cell>
          <cell r="O37" t="str">
            <v>進修</v>
          </cell>
          <cell r="P37">
            <v>1</v>
          </cell>
          <cell r="Q37" t="str">
            <v>基本電學</v>
          </cell>
          <cell r="R37" t="str">
            <v>習作本</v>
          </cell>
        </row>
        <row r="38">
          <cell r="A38">
            <v>37</v>
          </cell>
          <cell r="B38" t="str">
            <v>進7</v>
          </cell>
          <cell r="C38" t="str">
            <v>旗立</v>
          </cell>
          <cell r="D38" t="str">
            <v>進修</v>
          </cell>
          <cell r="E38" t="str">
            <v>電子學實習</v>
          </cell>
          <cell r="F38" t="str">
            <v>II</v>
          </cell>
          <cell r="G38" t="str">
            <v>楊明豐</v>
          </cell>
          <cell r="H38" t="str">
            <v>電機二甲、電機二乙</v>
          </cell>
          <cell r="I38" t="str">
            <v>02086(108.7.31)</v>
          </cell>
          <cell r="J38">
            <v>58</v>
          </cell>
          <cell r="K38">
            <v>4</v>
          </cell>
          <cell r="L38">
            <v>62</v>
          </cell>
          <cell r="M38">
            <v>330</v>
          </cell>
          <cell r="N38">
            <v>19140</v>
          </cell>
          <cell r="O38" t="str">
            <v>進修</v>
          </cell>
          <cell r="P38">
            <v>2</v>
          </cell>
          <cell r="Q38" t="str">
            <v>電子學實習Ⅱ</v>
          </cell>
          <cell r="R38" t="str">
            <v>習作本</v>
          </cell>
        </row>
        <row r="39">
          <cell r="A39">
            <v>38</v>
          </cell>
          <cell r="B39" t="str">
            <v>進8</v>
          </cell>
          <cell r="C39" t="str">
            <v>旗立</v>
          </cell>
          <cell r="D39" t="str">
            <v>進修</v>
          </cell>
          <cell r="E39" t="str">
            <v>電子學</v>
          </cell>
          <cell r="F39" t="str">
            <v>II</v>
          </cell>
          <cell r="G39" t="str">
            <v>宋由禮等</v>
          </cell>
          <cell r="H39" t="str">
            <v>電機二甲、電機二乙</v>
          </cell>
          <cell r="I39" t="str">
            <v>104106(110.06.21)</v>
          </cell>
          <cell r="J39">
            <v>58</v>
          </cell>
          <cell r="K39">
            <v>4</v>
          </cell>
          <cell r="L39">
            <v>62</v>
          </cell>
          <cell r="M39">
            <v>316</v>
          </cell>
          <cell r="N39">
            <v>18328</v>
          </cell>
          <cell r="O39" t="str">
            <v>進修</v>
          </cell>
          <cell r="P39">
            <v>2</v>
          </cell>
          <cell r="Q39" t="str">
            <v>電子學Ⅱ</v>
          </cell>
          <cell r="R39" t="str">
            <v>習作本</v>
          </cell>
        </row>
        <row r="40">
          <cell r="A40">
            <v>39</v>
          </cell>
          <cell r="B40" t="str">
            <v>進9</v>
          </cell>
          <cell r="C40" t="str">
            <v>科友</v>
          </cell>
          <cell r="D40" t="str">
            <v>進修</v>
          </cell>
          <cell r="E40" t="str">
            <v>電工機械</v>
          </cell>
          <cell r="F40" t="str">
            <v>II</v>
          </cell>
          <cell r="G40" t="str">
            <v>楊得明</v>
          </cell>
          <cell r="H40" t="str">
            <v>電機二甲、電機二乙</v>
          </cell>
          <cell r="I40" t="str">
            <v>104093(110.05.21)</v>
          </cell>
          <cell r="J40">
            <v>58</v>
          </cell>
          <cell r="K40">
            <v>4</v>
          </cell>
          <cell r="L40">
            <v>62</v>
          </cell>
          <cell r="M40">
            <v>294</v>
          </cell>
          <cell r="N40">
            <v>17052</v>
          </cell>
          <cell r="O40" t="str">
            <v>進修</v>
          </cell>
          <cell r="P40">
            <v>2</v>
          </cell>
          <cell r="Q40" t="str">
            <v>電工機械Ⅱ</v>
          </cell>
          <cell r="R40" t="str">
            <v>習作本</v>
          </cell>
        </row>
      </sheetData>
      <sheetData sheetId="13" refreshError="1"/>
      <sheetData sheetId="14" refreshError="1"/>
      <sheetData sheetId="15" refreshError="1">
        <row r="3">
          <cell r="A3">
            <v>1</v>
          </cell>
          <cell r="B3" t="str">
            <v>機械三甲</v>
          </cell>
          <cell r="C3">
            <v>2</v>
          </cell>
          <cell r="D3">
            <v>19</v>
          </cell>
          <cell r="E3">
            <v>28</v>
          </cell>
        </row>
        <row r="4">
          <cell r="A4">
            <v>2</v>
          </cell>
          <cell r="B4" t="str">
            <v>機械三乙</v>
          </cell>
          <cell r="C4">
            <v>2</v>
          </cell>
          <cell r="D4">
            <v>19</v>
          </cell>
          <cell r="E4">
            <v>28</v>
          </cell>
        </row>
        <row r="5">
          <cell r="A5">
            <v>3</v>
          </cell>
          <cell r="B5" t="str">
            <v>電機三甲</v>
          </cell>
          <cell r="C5">
            <v>1</v>
          </cell>
          <cell r="D5">
            <v>19</v>
          </cell>
        </row>
        <row r="6">
          <cell r="A6">
            <v>4</v>
          </cell>
          <cell r="B6" t="str">
            <v>電子三甲</v>
          </cell>
          <cell r="C6">
            <v>1</v>
          </cell>
          <cell r="D6">
            <v>19</v>
          </cell>
        </row>
        <row r="7">
          <cell r="A7">
            <v>5</v>
          </cell>
          <cell r="B7" t="str">
            <v>電子三乙</v>
          </cell>
          <cell r="C7">
            <v>1</v>
          </cell>
          <cell r="D7">
            <v>19</v>
          </cell>
        </row>
        <row r="8">
          <cell r="A8">
            <v>6</v>
          </cell>
          <cell r="B8" t="str">
            <v>汽車三甲</v>
          </cell>
          <cell r="C8">
            <v>1</v>
          </cell>
          <cell r="D8">
            <v>19</v>
          </cell>
        </row>
        <row r="9">
          <cell r="A9">
            <v>7</v>
          </cell>
          <cell r="B9" t="str">
            <v>建築三甲</v>
          </cell>
          <cell r="C9">
            <v>2</v>
          </cell>
          <cell r="D9">
            <v>16</v>
          </cell>
          <cell r="E9">
            <v>19</v>
          </cell>
        </row>
        <row r="10">
          <cell r="A10">
            <v>8</v>
          </cell>
          <cell r="B10" t="str">
            <v>圖傳三甲</v>
          </cell>
          <cell r="C10">
            <v>1</v>
          </cell>
          <cell r="D10">
            <v>19</v>
          </cell>
        </row>
        <row r="11">
          <cell r="A11">
            <v>9</v>
          </cell>
          <cell r="B11" t="str">
            <v>機械二甲</v>
          </cell>
          <cell r="C11">
            <v>5</v>
          </cell>
          <cell r="D11">
            <v>12</v>
          </cell>
          <cell r="E11">
            <v>18</v>
          </cell>
          <cell r="F11">
            <v>26</v>
          </cell>
          <cell r="G11">
            <v>29</v>
          </cell>
          <cell r="H11">
            <v>30</v>
          </cell>
        </row>
        <row r="12">
          <cell r="A12">
            <v>10</v>
          </cell>
          <cell r="B12" t="str">
            <v>電機二甲</v>
          </cell>
          <cell r="C12">
            <v>7</v>
          </cell>
          <cell r="D12">
            <v>2</v>
          </cell>
          <cell r="E12">
            <v>12</v>
          </cell>
          <cell r="F12">
            <v>18</v>
          </cell>
          <cell r="G12">
            <v>26</v>
          </cell>
          <cell r="H12">
            <v>37</v>
          </cell>
          <cell r="I12">
            <v>38</v>
          </cell>
          <cell r="J12">
            <v>39</v>
          </cell>
        </row>
        <row r="13">
          <cell r="A13">
            <v>11</v>
          </cell>
          <cell r="B13" t="str">
            <v>電機二乙</v>
          </cell>
          <cell r="C13">
            <v>7</v>
          </cell>
          <cell r="D13">
            <v>2</v>
          </cell>
          <cell r="E13">
            <v>12</v>
          </cell>
          <cell r="F13">
            <v>18</v>
          </cell>
          <cell r="G13">
            <v>26</v>
          </cell>
          <cell r="H13">
            <v>37</v>
          </cell>
          <cell r="I13">
            <v>38</v>
          </cell>
          <cell r="J13">
            <v>39</v>
          </cell>
        </row>
        <row r="14">
          <cell r="A14">
            <v>12</v>
          </cell>
          <cell r="B14" t="str">
            <v>電子二甲</v>
          </cell>
          <cell r="C14">
            <v>5</v>
          </cell>
          <cell r="D14">
            <v>12</v>
          </cell>
          <cell r="E14">
            <v>18</v>
          </cell>
          <cell r="F14">
            <v>26</v>
          </cell>
          <cell r="G14">
            <v>34</v>
          </cell>
          <cell r="H14">
            <v>35</v>
          </cell>
        </row>
        <row r="15">
          <cell r="A15">
            <v>13</v>
          </cell>
          <cell r="B15" t="str">
            <v>汽車二甲</v>
          </cell>
          <cell r="C15">
            <v>6</v>
          </cell>
          <cell r="D15">
            <v>7</v>
          </cell>
          <cell r="E15">
            <v>8</v>
          </cell>
          <cell r="F15">
            <v>9</v>
          </cell>
          <cell r="G15">
            <v>12</v>
          </cell>
          <cell r="H15">
            <v>18</v>
          </cell>
          <cell r="I15">
            <v>26</v>
          </cell>
        </row>
        <row r="16">
          <cell r="A16">
            <v>14</v>
          </cell>
          <cell r="B16" t="str">
            <v>汽車二乙</v>
          </cell>
          <cell r="C16">
            <v>6</v>
          </cell>
          <cell r="D16">
            <v>7</v>
          </cell>
          <cell r="E16">
            <v>8</v>
          </cell>
          <cell r="F16">
            <v>9</v>
          </cell>
          <cell r="G16">
            <v>12</v>
          </cell>
          <cell r="H16">
            <v>18</v>
          </cell>
          <cell r="I16">
            <v>26</v>
          </cell>
        </row>
        <row r="17">
          <cell r="A17">
            <v>15</v>
          </cell>
          <cell r="B17" t="str">
            <v>建築二甲</v>
          </cell>
          <cell r="C17">
            <v>6</v>
          </cell>
          <cell r="D17">
            <v>12</v>
          </cell>
          <cell r="E17">
            <v>13</v>
          </cell>
          <cell r="F17">
            <v>14</v>
          </cell>
          <cell r="G17">
            <v>15</v>
          </cell>
          <cell r="H17">
            <v>18</v>
          </cell>
          <cell r="I17">
            <v>26</v>
          </cell>
        </row>
        <row r="18">
          <cell r="A18">
            <v>16</v>
          </cell>
          <cell r="B18" t="str">
            <v>建築二乙</v>
          </cell>
          <cell r="C18">
            <v>6</v>
          </cell>
          <cell r="D18">
            <v>12</v>
          </cell>
          <cell r="E18">
            <v>13</v>
          </cell>
          <cell r="F18">
            <v>14</v>
          </cell>
          <cell r="G18">
            <v>15</v>
          </cell>
          <cell r="H18">
            <v>18</v>
          </cell>
          <cell r="I18">
            <v>26</v>
          </cell>
        </row>
        <row r="19">
          <cell r="A19">
            <v>17</v>
          </cell>
          <cell r="B19" t="str">
            <v>圖傳二甲</v>
          </cell>
          <cell r="C19">
            <v>6</v>
          </cell>
          <cell r="D19">
            <v>12</v>
          </cell>
          <cell r="E19">
            <v>18</v>
          </cell>
          <cell r="F19">
            <v>20</v>
          </cell>
          <cell r="G19">
            <v>21</v>
          </cell>
          <cell r="H19">
            <v>22</v>
          </cell>
          <cell r="I19">
            <v>27</v>
          </cell>
        </row>
        <row r="20">
          <cell r="A20">
            <v>18</v>
          </cell>
          <cell r="B20" t="str">
            <v>圖傳二乙</v>
          </cell>
          <cell r="C20">
            <v>6</v>
          </cell>
          <cell r="D20">
            <v>12</v>
          </cell>
          <cell r="E20">
            <v>18</v>
          </cell>
          <cell r="F20">
            <v>20</v>
          </cell>
          <cell r="G20">
            <v>21</v>
          </cell>
          <cell r="H20">
            <v>22</v>
          </cell>
          <cell r="I20">
            <v>27</v>
          </cell>
        </row>
        <row r="21">
          <cell r="A21">
            <v>19</v>
          </cell>
          <cell r="B21" t="str">
            <v>電機一甲</v>
          </cell>
          <cell r="C21">
            <v>4</v>
          </cell>
          <cell r="D21">
            <v>1</v>
          </cell>
          <cell r="E21">
            <v>17</v>
          </cell>
          <cell r="F21">
            <v>25</v>
          </cell>
          <cell r="G21">
            <v>36</v>
          </cell>
        </row>
        <row r="22">
          <cell r="A22">
            <v>20</v>
          </cell>
          <cell r="B22" t="str">
            <v>電機一乙</v>
          </cell>
          <cell r="C22">
            <v>4</v>
          </cell>
          <cell r="D22">
            <v>1</v>
          </cell>
          <cell r="E22">
            <v>17</v>
          </cell>
          <cell r="F22">
            <v>25</v>
          </cell>
          <cell r="G22">
            <v>36</v>
          </cell>
        </row>
        <row r="23">
          <cell r="A23">
            <v>21</v>
          </cell>
          <cell r="B23" t="str">
            <v>電子一甲</v>
          </cell>
          <cell r="C23">
            <v>4</v>
          </cell>
          <cell r="D23">
            <v>1</v>
          </cell>
          <cell r="E23">
            <v>17</v>
          </cell>
          <cell r="F23">
            <v>23</v>
          </cell>
          <cell r="G23">
            <v>25</v>
          </cell>
        </row>
        <row r="24">
          <cell r="A24">
            <v>22</v>
          </cell>
          <cell r="B24" t="str">
            <v>汽車一甲</v>
          </cell>
          <cell r="C24">
            <v>6</v>
          </cell>
          <cell r="D24">
            <v>1</v>
          </cell>
          <cell r="E24">
            <v>3</v>
          </cell>
          <cell r="F24">
            <v>4</v>
          </cell>
          <cell r="G24">
            <v>5</v>
          </cell>
          <cell r="H24">
            <v>17</v>
          </cell>
          <cell r="I24">
            <v>25</v>
          </cell>
        </row>
        <row r="25">
          <cell r="A25">
            <v>23</v>
          </cell>
          <cell r="B25" t="str">
            <v>汽車一乙</v>
          </cell>
          <cell r="C25">
            <v>6</v>
          </cell>
          <cell r="D25">
            <v>1</v>
          </cell>
          <cell r="E25">
            <v>3</v>
          </cell>
          <cell r="F25">
            <v>4</v>
          </cell>
          <cell r="G25">
            <v>5</v>
          </cell>
          <cell r="H25">
            <v>17</v>
          </cell>
          <cell r="I25">
            <v>25</v>
          </cell>
        </row>
        <row r="26">
          <cell r="A26">
            <v>24</v>
          </cell>
          <cell r="B26" t="str">
            <v>建築一甲</v>
          </cell>
          <cell r="C26">
            <v>3</v>
          </cell>
          <cell r="D26">
            <v>1</v>
          </cell>
          <cell r="E26">
            <v>17</v>
          </cell>
          <cell r="F26">
            <v>25</v>
          </cell>
        </row>
        <row r="27">
          <cell r="A27">
            <v>25</v>
          </cell>
          <cell r="B27" t="str">
            <v>圖傳一甲</v>
          </cell>
          <cell r="C27">
            <v>3</v>
          </cell>
          <cell r="D27">
            <v>1</v>
          </cell>
          <cell r="E27">
            <v>17</v>
          </cell>
          <cell r="F27">
            <v>24</v>
          </cell>
        </row>
        <row r="28">
          <cell r="A28">
            <v>26</v>
          </cell>
          <cell r="B28" t="str">
            <v>機械一甲</v>
          </cell>
          <cell r="C28">
            <v>6</v>
          </cell>
          <cell r="D28">
            <v>1</v>
          </cell>
          <cell r="E28">
            <v>17</v>
          </cell>
          <cell r="F28">
            <v>25</v>
          </cell>
          <cell r="G28">
            <v>31</v>
          </cell>
          <cell r="H28">
            <v>32</v>
          </cell>
          <cell r="I28">
            <v>33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</row>
        <row r="32">
          <cell r="A32">
            <v>30</v>
          </cell>
        </row>
        <row r="33">
          <cell r="A33">
            <v>31</v>
          </cell>
        </row>
        <row r="34">
          <cell r="A34">
            <v>32</v>
          </cell>
        </row>
        <row r="35">
          <cell r="A35">
            <v>33</v>
          </cell>
        </row>
        <row r="36">
          <cell r="A36">
            <v>34</v>
          </cell>
        </row>
        <row r="37">
          <cell r="A37">
            <v>35</v>
          </cell>
        </row>
        <row r="38">
          <cell r="A38">
            <v>36</v>
          </cell>
        </row>
        <row r="39">
          <cell r="A39">
            <v>37</v>
          </cell>
        </row>
        <row r="40">
          <cell r="A40">
            <v>38</v>
          </cell>
        </row>
        <row r="41">
          <cell r="A41">
            <v>39</v>
          </cell>
        </row>
        <row r="42">
          <cell r="A42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tabSelected="1" topLeftCell="A372" workbookViewId="0">
      <selection activeCell="Q16" sqref="Q16"/>
    </sheetView>
  </sheetViews>
  <sheetFormatPr defaultColWidth="8.875" defaultRowHeight="16.5" x14ac:dyDescent="0.25"/>
  <cols>
    <col min="1" max="1" width="4.5" style="1" customWidth="1"/>
    <col min="2" max="2" width="3.375" style="2" customWidth="1"/>
    <col min="3" max="3" width="17.875" style="2" customWidth="1"/>
    <col min="4" max="4" width="6.375" style="2" customWidth="1"/>
    <col min="5" max="5" width="9.5" style="2" customWidth="1"/>
    <col min="6" max="6" width="8.375" style="2" customWidth="1"/>
    <col min="7" max="7" width="7" style="2" customWidth="1"/>
    <col min="8" max="8" width="13.5" style="2" customWidth="1"/>
    <col min="9" max="9" width="15.375" style="2" customWidth="1"/>
    <col min="10" max="10" width="5.875" style="2" customWidth="1"/>
    <col min="11" max="11" width="3.875" style="1" customWidth="1"/>
    <col min="12" max="12" width="8.875" style="2"/>
    <col min="13" max="16384" width="8.875" style="1"/>
  </cols>
  <sheetData>
    <row r="1" spans="1:12" ht="13.9" customHeight="1" x14ac:dyDescent="0.25">
      <c r="A1" s="1">
        <v>1</v>
      </c>
      <c r="C1" s="3" t="s">
        <v>0</v>
      </c>
      <c r="D1" s="3"/>
      <c r="E1" s="3"/>
      <c r="F1" s="3"/>
      <c r="G1" s="4"/>
      <c r="H1" s="4"/>
    </row>
    <row r="2" spans="1:12" ht="13.9" customHeight="1" x14ac:dyDescent="0.25">
      <c r="C2" s="3" t="s">
        <v>1</v>
      </c>
      <c r="D2" s="3"/>
      <c r="E2" s="3"/>
      <c r="F2" s="3"/>
      <c r="G2" s="4"/>
      <c r="H2" s="4"/>
    </row>
    <row r="3" spans="1:12" ht="7.15" customHeight="1" x14ac:dyDescent="0.25"/>
    <row r="4" spans="1:12" x14ac:dyDescent="0.25">
      <c r="C4" s="5" t="str">
        <f>INDEX([1]班級列表!$M$2:$N$61,A1,2)</f>
        <v>機械三甲</v>
      </c>
      <c r="E4" s="2" t="s">
        <v>2</v>
      </c>
      <c r="H4" s="2" t="s">
        <v>3</v>
      </c>
    </row>
    <row r="5" spans="1:12" s="6" customFormat="1" ht="14.25" x14ac:dyDescent="0.25"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9" t="s">
        <v>12</v>
      </c>
      <c r="L5" s="10" t="s">
        <v>13</v>
      </c>
    </row>
    <row r="6" spans="1:12" s="6" customFormat="1" ht="24" customHeight="1" x14ac:dyDescent="0.25">
      <c r="A6" s="6">
        <f>A1</f>
        <v>1</v>
      </c>
      <c r="B6" s="11">
        <v>1</v>
      </c>
      <c r="C6" s="12" t="str">
        <f>IF(L6="","",INDEX([2]進修學校總表!$A$2:$R$100,L6,5))</f>
        <v>國文</v>
      </c>
      <c r="D6" s="13" t="str">
        <f>IF(L6="","",INDEX([2]進修學校總表!$A$2:$R$100,L6,6))</f>
        <v>六</v>
      </c>
      <c r="E6" s="13" t="str">
        <f>IF(L6="","",INDEX([2]進修學校總表!$A$2:$R$100,L6,7))</f>
        <v>黃志民等</v>
      </c>
      <c r="F6" s="13" t="str">
        <f>IF(L6="","",INDEX([2]進修學校總表!$A$2:$R$100,L6,3))</f>
        <v>東大</v>
      </c>
      <c r="G6" s="13">
        <f>IF(L6="","",INDEX([2]進修學校總表!$A$2:$R$100,L6,13))</f>
        <v>210</v>
      </c>
      <c r="H6" s="14" t="str">
        <f>IF(L6="","",IF(INDEX([2]進修學校總表!$A$2:$R$100,L6,9)="","",INDEX([2]進修學校總表!$A$2:$R$100,L6,9)))</f>
        <v>02253(109-07-31 )</v>
      </c>
      <c r="I6" s="15" t="str">
        <f>IF(L6="","",IF(INDEX([2]進修學校總表!$A$2:$R$100,L6,18)="","",INDEX([2]進修學校總表!$A$2:$R$100,L6,18)))</f>
        <v>習作、補充文選、考卷</v>
      </c>
      <c r="J6" s="16"/>
      <c r="L6" s="10">
        <f>IF(B6="","",MATCH(VLOOKUP(A6,'[2]進修學校用書-OK'!$A$3:$O$100,B6+3,FALSE),[2]進修學校總表!$A$2:$A$100,0))</f>
        <v>19</v>
      </c>
    </row>
    <row r="7" spans="1:12" s="6" customFormat="1" ht="24" customHeight="1" x14ac:dyDescent="0.25">
      <c r="A7" s="6">
        <f t="shared" ref="A7:A17" si="0">A6</f>
        <v>1</v>
      </c>
      <c r="B7" s="11">
        <f>IF(B6="","",IF(B6+1&lt;=VLOOKUP(A7,'[2]進修學校用書-OK'!$A$3:$C$100,3),B6+1,""))</f>
        <v>2</v>
      </c>
      <c r="C7" s="12" t="str">
        <f>IF(L7="","",INDEX([2]進修學校總表!$A$2:$R$100,L7,5))</f>
        <v>機械材料II</v>
      </c>
      <c r="D7" s="13" t="str">
        <f>IF(L7="","",INDEX([2]進修學校總表!$A$2:$R$100,L7,6))</f>
        <v>II</v>
      </c>
      <c r="E7" s="13" t="str">
        <f>IF(L7="","",INDEX([2]進修學校總表!$A$2:$R$100,L7,7))</f>
        <v>林英明等</v>
      </c>
      <c r="F7" s="13" t="str">
        <f>IF(L7="","",INDEX([2]進修學校總表!$A$2:$R$100,L7,3))</f>
        <v>龍騰</v>
      </c>
      <c r="G7" s="13">
        <f>IF(L7="","",INDEX([2]進修學校總表!$A$2:$R$100,L7,13))</f>
        <v>285</v>
      </c>
      <c r="H7" s="14" t="str">
        <f>IF(L7="","",IF(INDEX([2]進修學校總表!$A$2:$R$100,L7,9)="","",INDEX([2]進修學校總表!$A$2:$R$100,L7,9)))</f>
        <v>104144、110/8</v>
      </c>
      <c r="I7" s="15" t="e">
        <f>IF(L7="","",IF(INDEX([2]進修學校總表!$A$2:$R$100,L7,18)="","",INDEX([2]進修學校總表!$A$2:$R$100,L7,18)))</f>
        <v>#REF!</v>
      </c>
      <c r="J7" s="16"/>
      <c r="L7" s="10">
        <f>IF(B7="","",MATCH(VLOOKUP(A7,'[2]進修學校用書-OK'!$A$3:$O$100,B7+3,FALSE),[2]進修學校總表!$A$2:$A$100,0))</f>
        <v>28</v>
      </c>
    </row>
    <row r="8" spans="1:12" s="6" customFormat="1" ht="24" customHeight="1" x14ac:dyDescent="0.25">
      <c r="A8" s="6">
        <f t="shared" si="0"/>
        <v>1</v>
      </c>
      <c r="B8" s="11" t="str">
        <f>IF(B7="","",IF(B7+1&lt;=VLOOKUP(A8,'[2]進修學校用書-OK'!$A$3:$C$100,3),B7+1,""))</f>
        <v/>
      </c>
      <c r="C8" s="12" t="str">
        <f>IF(L8="","",INDEX([2]進修學校總表!$A$2:$R$100,L8,5))</f>
        <v/>
      </c>
      <c r="D8" s="13" t="str">
        <f>IF(L8="","",INDEX([2]進修學校總表!$A$2:$R$100,L8,6))</f>
        <v/>
      </c>
      <c r="E8" s="13" t="str">
        <f>IF(L8="","",INDEX([2]進修學校總表!$A$2:$R$100,L8,7))</f>
        <v/>
      </c>
      <c r="F8" s="13" t="str">
        <f>IF(L8="","",INDEX([2]進修學校總表!$A$2:$R$100,L8,3))</f>
        <v/>
      </c>
      <c r="G8" s="13" t="str">
        <f>IF(L8="","",INDEX([2]進修學校總表!$A$2:$R$100,L8,13))</f>
        <v/>
      </c>
      <c r="H8" s="14" t="str">
        <f>IF(L8="","",IF(INDEX([2]進修學校總表!$A$2:$R$100,L8,9)="","",INDEX([2]進修學校總表!$A$2:$R$100,L8,9)))</f>
        <v/>
      </c>
      <c r="I8" s="15" t="str">
        <f>IF(L8="","",IF(INDEX([2]進修學校總表!$A$2:$R$100,L8,18)="","",INDEX([2]進修學校總表!$A$2:$R$100,L8,18)))</f>
        <v/>
      </c>
      <c r="J8" s="16"/>
      <c r="L8" s="10" t="str">
        <f>IF(B8="","",MATCH(VLOOKUP(A8,'[2]進修學校用書-OK'!$A$3:$O$100,B8+3,FALSE),[2]進修學校總表!$A$2:$A$100,0))</f>
        <v/>
      </c>
    </row>
    <row r="9" spans="1:12" s="6" customFormat="1" ht="24" customHeight="1" x14ac:dyDescent="0.25">
      <c r="A9" s="6">
        <f t="shared" si="0"/>
        <v>1</v>
      </c>
      <c r="B9" s="11" t="str">
        <f>IF(B8="","",IF(B8+1&lt;=VLOOKUP(A9,'[2]進修學校用書-OK'!$A$3:$C$100,3),B8+1,""))</f>
        <v/>
      </c>
      <c r="C9" s="12" t="str">
        <f>IF(L9="","",INDEX([2]進修學校總表!$A$2:$R$100,L9,5))</f>
        <v/>
      </c>
      <c r="D9" s="13" t="str">
        <f>IF(L9="","",INDEX([2]進修學校總表!$A$2:$R$100,L9,6))</f>
        <v/>
      </c>
      <c r="E9" s="13" t="str">
        <f>IF(L9="","",INDEX([2]進修學校總表!$A$2:$R$100,L9,7))</f>
        <v/>
      </c>
      <c r="F9" s="13" t="str">
        <f>IF(L9="","",INDEX([2]進修學校總表!$A$2:$R$100,L9,3))</f>
        <v/>
      </c>
      <c r="G9" s="13" t="str">
        <f>IF(L9="","",INDEX([2]進修學校總表!$A$2:$R$100,L9,13))</f>
        <v/>
      </c>
      <c r="H9" s="14" t="str">
        <f>IF(L9="","",IF(INDEX([2]進修學校總表!$A$2:$R$100,L9,9)="","",INDEX([2]進修學校總表!$A$2:$R$100,L9,9)))</f>
        <v/>
      </c>
      <c r="I9" s="15" t="str">
        <f>IF(L9="","",IF(INDEX([2]進修學校總表!$A$2:$R$100,L9,18)="","",INDEX([2]進修學校總表!$A$2:$R$100,L9,18)))</f>
        <v/>
      </c>
      <c r="J9" s="16"/>
      <c r="L9" s="10" t="str">
        <f>IF(B9="","",MATCH(VLOOKUP(A9,'[2]進修學校用書-OK'!$A$3:$O$100,B9+3,FALSE),[2]進修學校總表!$A$2:$A$100,0))</f>
        <v/>
      </c>
    </row>
    <row r="10" spans="1:12" s="6" customFormat="1" ht="24" customHeight="1" x14ac:dyDescent="0.25">
      <c r="A10" s="6">
        <f t="shared" si="0"/>
        <v>1</v>
      </c>
      <c r="B10" s="11" t="str">
        <f>IF(B9="","",IF(B9+1&lt;=VLOOKUP(A10,'[2]進修學校用書-OK'!$A$3:$C$100,3),B9+1,""))</f>
        <v/>
      </c>
      <c r="C10" s="12" t="str">
        <f>IF(L10="","",INDEX([2]進修學校總表!$A$2:$R$100,L10,5))</f>
        <v/>
      </c>
      <c r="D10" s="13" t="str">
        <f>IF(L10="","",INDEX([2]進修學校總表!$A$2:$R$100,L10,6))</f>
        <v/>
      </c>
      <c r="E10" s="13" t="str">
        <f>IF(L10="","",INDEX([2]進修學校總表!$A$2:$R$100,L10,7))</f>
        <v/>
      </c>
      <c r="F10" s="13" t="str">
        <f>IF(L10="","",INDEX([2]進修學校總表!$A$2:$R$100,L10,3))</f>
        <v/>
      </c>
      <c r="G10" s="13" t="str">
        <f>IF(L10="","",INDEX([2]進修學校總表!$A$2:$R$100,L10,13))</f>
        <v/>
      </c>
      <c r="H10" s="14" t="str">
        <f>IF(L10="","",IF(INDEX([2]進修學校總表!$A$2:$R$100,L10,9)="","",INDEX([2]進修學校總表!$A$2:$R$100,L10,9)))</f>
        <v/>
      </c>
      <c r="I10" s="15" t="str">
        <f>IF(L10="","",IF(INDEX([2]進修學校總表!$A$2:$R$100,L10,18)="","",INDEX([2]進修學校總表!$A$2:$R$100,L10,18)))</f>
        <v/>
      </c>
      <c r="J10" s="16"/>
      <c r="L10" s="10" t="str">
        <f>IF(B10="","",MATCH(VLOOKUP(A10,'[2]進修學校用書-OK'!$A$3:$O$100,B10+3,FALSE),[2]進修學校總表!$A$2:$A$100,0))</f>
        <v/>
      </c>
    </row>
    <row r="11" spans="1:12" s="6" customFormat="1" ht="24" customHeight="1" x14ac:dyDescent="0.25">
      <c r="A11" s="6">
        <f t="shared" si="0"/>
        <v>1</v>
      </c>
      <c r="B11" s="11" t="str">
        <f>IF(B10="","",IF(B10+1&lt;=VLOOKUP(A11,'[2]進修學校用書-OK'!$A$3:$C$100,3),B10+1,""))</f>
        <v/>
      </c>
      <c r="C11" s="12" t="str">
        <f>IF(L11="","",INDEX([2]進修學校總表!$A$2:$R$100,L11,5))</f>
        <v/>
      </c>
      <c r="D11" s="13" t="str">
        <f>IF(L11="","",INDEX([2]進修學校總表!$A$2:$R$100,L11,6))</f>
        <v/>
      </c>
      <c r="E11" s="13" t="str">
        <f>IF(L11="","",INDEX([2]進修學校總表!$A$2:$R$100,L11,7))</f>
        <v/>
      </c>
      <c r="F11" s="13" t="str">
        <f>IF(L11="","",INDEX([2]進修學校總表!$A$2:$R$100,L11,3))</f>
        <v/>
      </c>
      <c r="G11" s="13" t="str">
        <f>IF(L11="","",INDEX([2]進修學校總表!$A$2:$R$100,L11,13))</f>
        <v/>
      </c>
      <c r="H11" s="14" t="str">
        <f>IF(L11="","",IF(INDEX([2]進修學校總表!$A$2:$R$100,L11,9)="","",INDEX([2]進修學校總表!$A$2:$R$100,L11,9)))</f>
        <v/>
      </c>
      <c r="I11" s="15" t="str">
        <f>IF(L11="","",IF(INDEX([2]進修學校總表!$A$2:$R$100,L11,18)="","",INDEX([2]進修學校總表!$A$2:$R$100,L11,18)))</f>
        <v/>
      </c>
      <c r="J11" s="16"/>
      <c r="L11" s="10" t="str">
        <f>IF(B11="","",MATCH(VLOOKUP(A11,'[2]進修學校用書-OK'!$A$3:$O$100,B11+3,FALSE),[2]進修學校總表!$A$2:$A$100,0))</f>
        <v/>
      </c>
    </row>
    <row r="12" spans="1:12" s="6" customFormat="1" ht="24" customHeight="1" x14ac:dyDescent="0.25">
      <c r="A12" s="6">
        <f t="shared" si="0"/>
        <v>1</v>
      </c>
      <c r="B12" s="11" t="str">
        <f>IF(B11="","",IF(B11+1&lt;=VLOOKUP(A12,'[2]進修學校用書-OK'!$A$3:$C$100,3),B11+1,""))</f>
        <v/>
      </c>
      <c r="C12" s="12" t="str">
        <f>IF(L12="","",INDEX([2]進修學校總表!$A$2:$R$100,L12,5))</f>
        <v/>
      </c>
      <c r="D12" s="13" t="str">
        <f>IF(L12="","",INDEX([2]進修學校總表!$A$2:$R$100,L12,6))</f>
        <v/>
      </c>
      <c r="E12" s="13" t="str">
        <f>IF(L12="","",INDEX([2]進修學校總表!$A$2:$R$100,L12,7))</f>
        <v/>
      </c>
      <c r="F12" s="13" t="str">
        <f>IF(L12="","",INDEX([2]進修學校總表!$A$2:$R$100,L12,3))</f>
        <v/>
      </c>
      <c r="G12" s="13" t="str">
        <f>IF(L12="","",INDEX([2]進修學校總表!$A$2:$R$100,L12,13))</f>
        <v/>
      </c>
      <c r="H12" s="14" t="str">
        <f>IF(L12="","",IF(INDEX([2]進修學校總表!$A$2:$R$100,L12,9)="","",INDEX([2]進修學校總表!$A$2:$R$100,L12,9)))</f>
        <v/>
      </c>
      <c r="I12" s="15" t="str">
        <f>IF(L12="","",IF(INDEX([2]進修學校總表!$A$2:$R$100,L12,18)="","",INDEX([2]進修學校總表!$A$2:$R$100,L12,18)))</f>
        <v/>
      </c>
      <c r="J12" s="16"/>
      <c r="L12" s="10" t="str">
        <f>IF(B12="","",MATCH(VLOOKUP(A12,'[2]進修學校用書-OK'!$A$3:$O$100,B12+3,FALSE),[2]進修學校總表!$A$2:$A$100,0))</f>
        <v/>
      </c>
    </row>
    <row r="13" spans="1:12" s="6" customFormat="1" ht="24" customHeight="1" x14ac:dyDescent="0.25">
      <c r="A13" s="6">
        <f t="shared" si="0"/>
        <v>1</v>
      </c>
      <c r="B13" s="11" t="str">
        <f>IF(B12="","",IF(B12+1&lt;=VLOOKUP(A13,'[2]進修學校用書-OK'!$A$3:$C$100,3),B12+1,""))</f>
        <v/>
      </c>
      <c r="C13" s="12" t="str">
        <f>IF(L13="","",INDEX([2]進修學校總表!$A$2:$R$100,L13,5))</f>
        <v/>
      </c>
      <c r="D13" s="13" t="str">
        <f>IF(L13="","",INDEX([2]進修學校總表!$A$2:$R$100,L13,6))</f>
        <v/>
      </c>
      <c r="E13" s="13" t="str">
        <f>IF(L13="","",INDEX([2]進修學校總表!$A$2:$R$100,L13,7))</f>
        <v/>
      </c>
      <c r="F13" s="13" t="str">
        <f>IF(L13="","",INDEX([2]進修學校總表!$A$2:$R$100,L13,3))</f>
        <v/>
      </c>
      <c r="G13" s="13" t="str">
        <f>IF(L13="","",INDEX([2]進修學校總表!$A$2:$R$100,L13,13))</f>
        <v/>
      </c>
      <c r="H13" s="14" t="str">
        <f>IF(L13="","",IF(INDEX([2]進修學校總表!$A$2:$R$100,L13,9)="","",INDEX([2]進修學校總表!$A$2:$R$100,L13,9)))</f>
        <v/>
      </c>
      <c r="I13" s="15" t="str">
        <f>IF(L13="","",IF(INDEX([2]進修學校總表!$A$2:$R$100,L13,18)="","",INDEX([2]進修學校總表!$A$2:$R$100,L13,18)))</f>
        <v/>
      </c>
      <c r="J13" s="16"/>
      <c r="L13" s="10" t="str">
        <f>IF(B13="","",MATCH(VLOOKUP(A13,'[2]進修學校用書-OK'!$A$3:$O$100,B13+3,FALSE),[2]進修學校總表!$A$2:$A$100,0))</f>
        <v/>
      </c>
    </row>
    <row r="14" spans="1:12" s="6" customFormat="1" ht="24" customHeight="1" x14ac:dyDescent="0.25">
      <c r="A14" s="6">
        <f t="shared" si="0"/>
        <v>1</v>
      </c>
      <c r="B14" s="11" t="str">
        <f>IF(B13="","",IF(B13+1&lt;=VLOOKUP(A14,'[2]進修學校用書-OK'!$A$3:$C$100,3),B13+1,""))</f>
        <v/>
      </c>
      <c r="C14" s="12" t="str">
        <f>IF(L14="","",INDEX([2]進修學校總表!$A$2:$R$100,L14,5))</f>
        <v/>
      </c>
      <c r="D14" s="13" t="str">
        <f>IF(L14="","",INDEX([2]進修學校總表!$A$2:$R$100,L14,6))</f>
        <v/>
      </c>
      <c r="E14" s="13" t="str">
        <f>IF(L14="","",INDEX([2]進修學校總表!$A$2:$R$100,L14,7))</f>
        <v/>
      </c>
      <c r="F14" s="13" t="str">
        <f>IF(L14="","",INDEX([2]進修學校總表!$A$2:$R$100,L14,3))</f>
        <v/>
      </c>
      <c r="G14" s="13" t="str">
        <f>IF(L14="","",INDEX([2]進修學校總表!$A$2:$R$100,L14,13))</f>
        <v/>
      </c>
      <c r="H14" s="14" t="str">
        <f>IF(L14="","",IF(INDEX([2]進修學校總表!$A$2:$R$100,L14,9)="","",INDEX([2]進修學校總表!$A$2:$R$100,L14,9)))</f>
        <v/>
      </c>
      <c r="I14" s="15" t="str">
        <f>IF(L14="","",IF(INDEX([2]進修學校總表!$A$2:$R$100,L14,18)="","",INDEX([2]進修學校總表!$A$2:$R$100,L14,18)))</f>
        <v/>
      </c>
      <c r="J14" s="16"/>
      <c r="L14" s="10" t="str">
        <f>IF(B14="","",MATCH(VLOOKUP(A14,'[2]進修學校用書-OK'!$A$3:$O$100,B14+3,FALSE),[2]進修學校總表!$A$2:$A$100,0))</f>
        <v/>
      </c>
    </row>
    <row r="15" spans="1:12" s="6" customFormat="1" ht="30" customHeight="1" x14ac:dyDescent="0.25">
      <c r="A15" s="6">
        <f t="shared" si="0"/>
        <v>1</v>
      </c>
      <c r="B15" s="11" t="str">
        <f>IF(B14="","",IF(B14+1&lt;=VLOOKUP(A15,'[2]進修學校用書-OK'!$A$3:$C$100,3),B14+1,""))</f>
        <v/>
      </c>
      <c r="C15" s="12" t="str">
        <f>IF(L15="","",INDEX([2]進修學校總表!$A$2:$R$100,L15,5))</f>
        <v/>
      </c>
      <c r="D15" s="13" t="str">
        <f>IF(L15="","",INDEX([2]進修學校總表!$A$2:$R$100,L15,6))</f>
        <v/>
      </c>
      <c r="E15" s="13" t="str">
        <f>IF(L15="","",INDEX([2]進修學校總表!$A$2:$R$100,L15,7))</f>
        <v/>
      </c>
      <c r="F15" s="13" t="str">
        <f>IF(L15="","",INDEX([2]進修學校總表!$A$2:$R$100,L15,3))</f>
        <v/>
      </c>
      <c r="G15" s="13" t="str">
        <f>IF(L15="","",INDEX([2]進修學校總表!$A$2:$R$100,L15,13))</f>
        <v/>
      </c>
      <c r="H15" s="14" t="str">
        <f>IF(L15="","",IF(INDEX([2]進修學校總表!$A$2:$R$100,L15,9)="","",INDEX([2]進修學校總表!$A$2:$R$100,L15,9)))</f>
        <v/>
      </c>
      <c r="I15" s="15" t="str">
        <f>IF(L15="","",IF(INDEX([2]進修學校總表!$A$2:$R$100,L15,18)="","",INDEX([2]進修學校總表!$A$2:$R$100,L15,18)))</f>
        <v/>
      </c>
      <c r="J15" s="16"/>
      <c r="L15" s="10" t="str">
        <f>IF(B15="","",MATCH(VLOOKUP(A15,'[2]進修學校用書-OK'!$A$3:$O$100,B15+3,FALSE),[2]進修學校總表!$A$2:$A$100,0))</f>
        <v/>
      </c>
    </row>
    <row r="16" spans="1:12" s="6" customFormat="1" ht="30" customHeight="1" x14ac:dyDescent="0.25">
      <c r="A16" s="6">
        <f t="shared" si="0"/>
        <v>1</v>
      </c>
      <c r="B16" s="11" t="str">
        <f>IF(B15="","",IF(B15+1&lt;=VLOOKUP(A16,'[2]進修學校用書-OK'!$A$3:$C$100,3),B15+1,""))</f>
        <v/>
      </c>
      <c r="C16" s="12" t="str">
        <f>IF(L16="","",INDEX([2]進修學校總表!$A$2:$R$100,L16,5))</f>
        <v/>
      </c>
      <c r="D16" s="13" t="str">
        <f>IF(L16="","",INDEX([2]進修學校總表!$A$2:$R$100,L16,6))</f>
        <v/>
      </c>
      <c r="E16" s="13" t="str">
        <f>IF(L16="","",INDEX([2]進修學校總表!$A$2:$R$100,L16,7))</f>
        <v/>
      </c>
      <c r="F16" s="13" t="str">
        <f>IF(L16="","",INDEX([2]進修學校總表!$A$2:$R$100,L16,3))</f>
        <v/>
      </c>
      <c r="G16" s="13" t="str">
        <f>IF(L16="","",INDEX([2]進修學校總表!$A$2:$R$100,L16,13))</f>
        <v/>
      </c>
      <c r="H16" s="14" t="str">
        <f>IF(L16="","",IF(INDEX([2]進修學校總表!$A$2:$R$100,L16,9)="","",INDEX([2]進修學校總表!$A$2:$R$100,L16,9)))</f>
        <v/>
      </c>
      <c r="I16" s="15" t="str">
        <f>IF(L16="","",IF(INDEX([2]進修學校總表!$A$2:$R$100,L16,18)="","",INDEX([2]進修學校總表!$A$2:$R$100,L16,18)))</f>
        <v/>
      </c>
      <c r="J16" s="16"/>
      <c r="L16" s="10" t="str">
        <f>IF(B16="","",MATCH(VLOOKUP(A16,'[2]進修學校用書-OK'!$A$3:$O$100,B16+3,FALSE),[2]進修學校總表!$A$2:$A$100,0))</f>
        <v/>
      </c>
    </row>
    <row r="17" spans="1:12" s="6" customFormat="1" ht="30" customHeight="1" x14ac:dyDescent="0.25">
      <c r="A17" s="6">
        <f t="shared" si="0"/>
        <v>1</v>
      </c>
      <c r="B17" s="11" t="str">
        <f>IF(B16="","",IF(B16+1&lt;=VLOOKUP(A17,'[2]進修學校用書-OK'!$A$3:$C$100,3),B16+1,""))</f>
        <v/>
      </c>
      <c r="C17" s="12" t="str">
        <f>IF(L17="","",INDEX([2]進修學校總表!$A$2:$R$100,L17,5))</f>
        <v/>
      </c>
      <c r="D17" s="13" t="str">
        <f>IF(L17="","",INDEX([2]進修學校總表!$A$2:$R$100,L17,6))</f>
        <v/>
      </c>
      <c r="E17" s="13" t="str">
        <f>IF(L17="","",INDEX([2]進修學校總表!$A$2:$R$100,L17,7))</f>
        <v/>
      </c>
      <c r="F17" s="13" t="str">
        <f>IF(L17="","",INDEX([2]進修學校總表!$A$2:$R$100,L17,3))</f>
        <v/>
      </c>
      <c r="G17" s="13" t="str">
        <f>IF(L17="","",INDEX([2]進修學校總表!$A$2:$R$100,L17,13))</f>
        <v/>
      </c>
      <c r="H17" s="14" t="str">
        <f>IF(L17="","",IF(INDEX([2]進修學校總表!$A$2:$R$100,L17,9)="","",INDEX([2]進修學校總表!$A$2:$R$100,L17,9)))</f>
        <v/>
      </c>
      <c r="I17" s="15" t="str">
        <f>IF(L17="","",IF(INDEX([2]進修學校總表!$A$2:$R$100,L17,18)="","",INDEX([2]進修學校總表!$A$2:$R$100,L17,18)))</f>
        <v/>
      </c>
      <c r="J17" s="16"/>
      <c r="L17" s="10" t="str">
        <f>IF(B17="","",MATCH(VLOOKUP(A17,'[2]進修學校用書-OK'!$A$3:$O$100,B17+3,FALSE),[2]進修學校總表!$A$2:$A$100,0))</f>
        <v/>
      </c>
    </row>
    <row r="18" spans="1:12" ht="10.15" customHeight="1" x14ac:dyDescent="0.25">
      <c r="B18" s="17" t="s">
        <v>14</v>
      </c>
      <c r="C18" s="17"/>
      <c r="D18" s="18">
        <f>SUM(G6:G17)</f>
        <v>495</v>
      </c>
      <c r="E18" s="18"/>
      <c r="F18" s="18"/>
      <c r="G18" s="18"/>
      <c r="H18" s="18"/>
      <c r="I18" s="18"/>
      <c r="J18" s="18"/>
    </row>
    <row r="19" spans="1:12" ht="10.15" customHeight="1" x14ac:dyDescent="0.25">
      <c r="B19" s="17"/>
      <c r="C19" s="17"/>
      <c r="D19" s="18"/>
      <c r="E19" s="18"/>
      <c r="F19" s="18"/>
      <c r="G19" s="18"/>
      <c r="H19" s="18"/>
      <c r="I19" s="18"/>
      <c r="J19" s="18"/>
    </row>
    <row r="20" spans="1:12" ht="25.15" customHeight="1" x14ac:dyDescent="0.25">
      <c r="B20" s="19"/>
      <c r="C20" s="19"/>
      <c r="D20" s="20"/>
      <c r="E20" s="20"/>
      <c r="F20" s="20"/>
      <c r="G20" s="20"/>
      <c r="H20" s="20"/>
      <c r="I20" s="20"/>
      <c r="J20" s="20"/>
    </row>
    <row r="21" spans="1:12" ht="13.9" customHeight="1" x14ac:dyDescent="0.25">
      <c r="A21" s="1">
        <f>A1+1</f>
        <v>2</v>
      </c>
      <c r="C21" s="3" t="str">
        <f>C1</f>
        <v>臺北市立大安高級工業職業學校附設進修學校</v>
      </c>
      <c r="D21" s="3"/>
      <c r="E21" s="3"/>
      <c r="F21" s="3"/>
      <c r="G21" s="4"/>
      <c r="H21" s="4"/>
    </row>
    <row r="22" spans="1:12" ht="13.9" customHeight="1" x14ac:dyDescent="0.25">
      <c r="C22" s="3" t="str">
        <f>C2</f>
        <v>106學年度第2學期 教科書單</v>
      </c>
      <c r="D22" s="3"/>
      <c r="E22" s="3"/>
      <c r="F22" s="3"/>
      <c r="G22" s="4"/>
      <c r="H22" s="4"/>
    </row>
    <row r="24" spans="1:12" x14ac:dyDescent="0.25">
      <c r="C24" s="5" t="str">
        <f>INDEX([1]班級列表!$M$2:$N$61,A21,2)</f>
        <v>機械三乙</v>
      </c>
      <c r="E24" s="2" t="s">
        <v>15</v>
      </c>
      <c r="H24" s="2" t="s">
        <v>16</v>
      </c>
    </row>
    <row r="25" spans="1:12" s="6" customFormat="1" ht="14.25" x14ac:dyDescent="0.25">
      <c r="B25" s="7" t="s">
        <v>4</v>
      </c>
      <c r="C25" s="8" t="s">
        <v>5</v>
      </c>
      <c r="D25" s="8" t="s">
        <v>6</v>
      </c>
      <c r="E25" s="8" t="s">
        <v>7</v>
      </c>
      <c r="F25" s="8" t="s">
        <v>8</v>
      </c>
      <c r="G25" s="8" t="s">
        <v>9</v>
      </c>
      <c r="H25" s="8" t="s">
        <v>10</v>
      </c>
      <c r="I25" s="9" t="s">
        <v>11</v>
      </c>
      <c r="J25" s="9" t="s">
        <v>12</v>
      </c>
      <c r="L25" s="10" t="s">
        <v>17</v>
      </c>
    </row>
    <row r="26" spans="1:12" s="6" customFormat="1" ht="24" customHeight="1" x14ac:dyDescent="0.25">
      <c r="A26" s="6">
        <f>A21</f>
        <v>2</v>
      </c>
      <c r="B26" s="11">
        <v>1</v>
      </c>
      <c r="C26" s="12" t="str">
        <f>IF(L26="","",INDEX([2]進修學校總表!$A$2:$R$100,L26,5))</f>
        <v>國文</v>
      </c>
      <c r="D26" s="13" t="str">
        <f>IF(L26="","",INDEX([2]進修學校總表!$A$2:$R$100,L26,6))</f>
        <v>六</v>
      </c>
      <c r="E26" s="13" t="str">
        <f>IF(L26="","",INDEX([2]進修學校總表!$A$2:$R$100,L26,7))</f>
        <v>黃志民等</v>
      </c>
      <c r="F26" s="13" t="str">
        <f>IF(L26="","",INDEX([2]進修學校總表!$A$2:$R$100,L26,3))</f>
        <v>東大</v>
      </c>
      <c r="G26" s="13">
        <f>IF(L26="","",INDEX([2]進修學校總表!$A$2:$R$100,L26,13))</f>
        <v>210</v>
      </c>
      <c r="H26" s="14" t="str">
        <f>IF(L26="","",IF(INDEX([2]進修學校總表!$A$2:$R$100,L26,9)="","",INDEX([2]進修學校總表!$A$2:$R$100,L26,9)))</f>
        <v>02253(109-07-31 )</v>
      </c>
      <c r="I26" s="15" t="str">
        <f>IF(L26="","",IF(INDEX([2]進修學校總表!$A$2:$R$100,L26,18)="","",INDEX([2]進修學校總表!$A$2:$R$100,L26,18)))</f>
        <v>習作、補充文選、考卷</v>
      </c>
      <c r="J26" s="16"/>
      <c r="L26" s="10">
        <f>IF(B26="","",MATCH(VLOOKUP(A26,'[2]進修學校用書-OK'!$A$3:$O$100,B26+3,FALSE),[2]進修學校總表!$A$2:$A$100,0))</f>
        <v>19</v>
      </c>
    </row>
    <row r="27" spans="1:12" s="6" customFormat="1" ht="24" customHeight="1" x14ac:dyDescent="0.25">
      <c r="A27" s="6">
        <f t="shared" ref="A27:A37" si="1">A26</f>
        <v>2</v>
      </c>
      <c r="B27" s="11">
        <f>IF(B26="","",IF(B26+1&lt;=VLOOKUP(A27,'[2]進修學校用書-OK'!$A$3:$C$100,3),B26+1,""))</f>
        <v>2</v>
      </c>
      <c r="C27" s="12" t="str">
        <f>IF(L27="","",INDEX([2]進修學校總表!$A$2:$R$100,L27,5))</f>
        <v>機械材料II</v>
      </c>
      <c r="D27" s="13" t="str">
        <f>IF(L27="","",INDEX([2]進修學校總表!$A$2:$R$100,L27,6))</f>
        <v>II</v>
      </c>
      <c r="E27" s="13" t="str">
        <f>IF(L27="","",INDEX([2]進修學校總表!$A$2:$R$100,L27,7))</f>
        <v>林英明等</v>
      </c>
      <c r="F27" s="13" t="str">
        <f>IF(L27="","",INDEX([2]進修學校總表!$A$2:$R$100,L27,3))</f>
        <v>龍騰</v>
      </c>
      <c r="G27" s="13">
        <f>IF(L27="","",INDEX([2]進修學校總表!$A$2:$R$100,L27,13))</f>
        <v>285</v>
      </c>
      <c r="H27" s="14" t="str">
        <f>IF(L27="","",IF(INDEX([2]進修學校總表!$A$2:$R$100,L27,9)="","",INDEX([2]進修學校總表!$A$2:$R$100,L27,9)))</f>
        <v>104144、110/8</v>
      </c>
      <c r="I27" s="15" t="e">
        <f>IF(L27="","",IF(INDEX([2]進修學校總表!$A$2:$R$100,L27,18)="","",INDEX([2]進修學校總表!$A$2:$R$100,L27,18)))</f>
        <v>#REF!</v>
      </c>
      <c r="J27" s="16"/>
      <c r="L27" s="10">
        <f>IF(B27="","",MATCH(VLOOKUP(A27,'[2]進修學校用書-OK'!$A$3:$O$100,B27+3,FALSE),[2]進修學校總表!$A$2:$A$100,0))</f>
        <v>28</v>
      </c>
    </row>
    <row r="28" spans="1:12" s="6" customFormat="1" ht="24" customHeight="1" x14ac:dyDescent="0.25">
      <c r="A28" s="6">
        <f t="shared" si="1"/>
        <v>2</v>
      </c>
      <c r="B28" s="11" t="str">
        <f>IF(B27="","",IF(B27+1&lt;=VLOOKUP(A28,'[2]進修學校用書-OK'!$A$3:$C$100,3),B27+1,""))</f>
        <v/>
      </c>
      <c r="C28" s="12" t="str">
        <f>IF(L28="","",INDEX([2]進修學校總表!$A$2:$R$100,L28,5))</f>
        <v/>
      </c>
      <c r="D28" s="13" t="str">
        <f>IF(L28="","",INDEX([2]進修學校總表!$A$2:$R$100,L28,6))</f>
        <v/>
      </c>
      <c r="E28" s="13" t="str">
        <f>IF(L28="","",INDEX([2]進修學校總表!$A$2:$R$100,L28,7))</f>
        <v/>
      </c>
      <c r="F28" s="13" t="str">
        <f>IF(L28="","",INDEX([2]進修學校總表!$A$2:$R$100,L28,3))</f>
        <v/>
      </c>
      <c r="G28" s="13" t="str">
        <f>IF(L28="","",INDEX([2]進修學校總表!$A$2:$R$100,L28,13))</f>
        <v/>
      </c>
      <c r="H28" s="14" t="str">
        <f>IF(L28="","",IF(INDEX([2]進修學校總表!$A$2:$R$100,L28,9)="","",INDEX([2]進修學校總表!$A$2:$R$100,L28,9)))</f>
        <v/>
      </c>
      <c r="I28" s="15" t="str">
        <f>IF(L28="","",IF(INDEX([2]進修學校總表!$A$2:$R$100,L28,18)="","",INDEX([2]進修學校總表!$A$2:$R$100,L28,18)))</f>
        <v/>
      </c>
      <c r="J28" s="16"/>
      <c r="L28" s="10" t="str">
        <f>IF(B28="","",MATCH(VLOOKUP(A28,'[2]進修學校用書-OK'!$A$3:$O$100,B28+3,FALSE),[2]進修學校總表!$A$2:$A$100,0))</f>
        <v/>
      </c>
    </row>
    <row r="29" spans="1:12" s="6" customFormat="1" ht="24" customHeight="1" x14ac:dyDescent="0.25">
      <c r="A29" s="6">
        <f t="shared" si="1"/>
        <v>2</v>
      </c>
      <c r="B29" s="11" t="str">
        <f>IF(B28="","",IF(B28+1&lt;=VLOOKUP(A29,'[2]進修學校用書-OK'!$A$3:$C$100,3),B28+1,""))</f>
        <v/>
      </c>
      <c r="C29" s="12" t="str">
        <f>IF(L29="","",INDEX([2]進修學校總表!$A$2:$R$100,L29,5))</f>
        <v/>
      </c>
      <c r="D29" s="13" t="str">
        <f>IF(L29="","",INDEX([2]進修學校總表!$A$2:$R$100,L29,6))</f>
        <v/>
      </c>
      <c r="E29" s="13" t="str">
        <f>IF(L29="","",INDEX([2]進修學校總表!$A$2:$R$100,L29,7))</f>
        <v/>
      </c>
      <c r="F29" s="13" t="str">
        <f>IF(L29="","",INDEX([2]進修學校總表!$A$2:$R$100,L29,3))</f>
        <v/>
      </c>
      <c r="G29" s="13" t="str">
        <f>IF(L29="","",INDEX([2]進修學校總表!$A$2:$R$100,L29,13))</f>
        <v/>
      </c>
      <c r="H29" s="14" t="str">
        <f>IF(L29="","",IF(INDEX([2]進修學校總表!$A$2:$R$100,L29,9)="","",INDEX([2]進修學校總表!$A$2:$R$100,L29,9)))</f>
        <v/>
      </c>
      <c r="I29" s="15" t="str">
        <f>IF(L29="","",IF(INDEX([2]進修學校總表!$A$2:$R$100,L29,18)="","",INDEX([2]進修學校總表!$A$2:$R$100,L29,18)))</f>
        <v/>
      </c>
      <c r="J29" s="16"/>
      <c r="L29" s="10" t="str">
        <f>IF(B29="","",MATCH(VLOOKUP(A29,'[2]進修學校用書-OK'!$A$3:$O$100,B29+3,FALSE),[2]進修學校總表!$A$2:$A$100,0))</f>
        <v/>
      </c>
    </row>
    <row r="30" spans="1:12" s="6" customFormat="1" ht="24" customHeight="1" x14ac:dyDescent="0.25">
      <c r="A30" s="6">
        <f t="shared" si="1"/>
        <v>2</v>
      </c>
      <c r="B30" s="11" t="str">
        <f>IF(B29="","",IF(B29+1&lt;=VLOOKUP(A30,'[2]進修學校用書-OK'!$A$3:$C$100,3),B29+1,""))</f>
        <v/>
      </c>
      <c r="C30" s="12" t="str">
        <f>IF(L30="","",INDEX([2]進修學校總表!$A$2:$R$100,L30,5))</f>
        <v/>
      </c>
      <c r="D30" s="13" t="str">
        <f>IF(L30="","",INDEX([2]進修學校總表!$A$2:$R$100,L30,6))</f>
        <v/>
      </c>
      <c r="E30" s="13" t="str">
        <f>IF(L30="","",INDEX([2]進修學校總表!$A$2:$R$100,L30,7))</f>
        <v/>
      </c>
      <c r="F30" s="13" t="str">
        <f>IF(L30="","",INDEX([2]進修學校總表!$A$2:$R$100,L30,3))</f>
        <v/>
      </c>
      <c r="G30" s="13" t="str">
        <f>IF(L30="","",INDEX([2]進修學校總表!$A$2:$R$100,L30,13))</f>
        <v/>
      </c>
      <c r="H30" s="14" t="str">
        <f>IF(L30="","",IF(INDEX([2]進修學校總表!$A$2:$R$100,L30,9)="","",INDEX([2]進修學校總表!$A$2:$R$100,L30,9)))</f>
        <v/>
      </c>
      <c r="I30" s="15" t="str">
        <f>IF(L30="","",IF(INDEX([2]進修學校總表!$A$2:$R$100,L30,18)="","",INDEX([2]進修學校總表!$A$2:$R$100,L30,18)))</f>
        <v/>
      </c>
      <c r="J30" s="16"/>
      <c r="L30" s="10" t="str">
        <f>IF(B30="","",MATCH(VLOOKUP(A30,'[2]進修學校用書-OK'!$A$3:$O$100,B30+3,FALSE),[2]進修學校總表!$A$2:$A$100,0))</f>
        <v/>
      </c>
    </row>
    <row r="31" spans="1:12" s="6" customFormat="1" ht="24" customHeight="1" x14ac:dyDescent="0.25">
      <c r="A31" s="6">
        <f t="shared" si="1"/>
        <v>2</v>
      </c>
      <c r="B31" s="11" t="str">
        <f>IF(B30="","",IF(B30+1&lt;=VLOOKUP(A31,'[2]進修學校用書-OK'!$A$3:$C$100,3),B30+1,""))</f>
        <v/>
      </c>
      <c r="C31" s="12" t="str">
        <f>IF(L31="","",INDEX([2]進修學校總表!$A$2:$R$100,L31,5))</f>
        <v/>
      </c>
      <c r="D31" s="13" t="str">
        <f>IF(L31="","",INDEX([2]進修學校總表!$A$2:$R$100,L31,6))</f>
        <v/>
      </c>
      <c r="E31" s="13" t="str">
        <f>IF(L31="","",INDEX([2]進修學校總表!$A$2:$R$100,L31,7))</f>
        <v/>
      </c>
      <c r="F31" s="13" t="str">
        <f>IF(L31="","",INDEX([2]進修學校總表!$A$2:$R$100,L31,3))</f>
        <v/>
      </c>
      <c r="G31" s="13" t="str">
        <f>IF(L31="","",INDEX([2]進修學校總表!$A$2:$R$100,L31,13))</f>
        <v/>
      </c>
      <c r="H31" s="14" t="str">
        <f>IF(L31="","",IF(INDEX([2]進修學校總表!$A$2:$R$100,L31,9)="","",INDEX([2]進修學校總表!$A$2:$R$100,L31,9)))</f>
        <v/>
      </c>
      <c r="I31" s="15" t="str">
        <f>IF(L31="","",IF(INDEX([2]進修學校總表!$A$2:$R$100,L31,18)="","",INDEX([2]進修學校總表!$A$2:$R$100,L31,18)))</f>
        <v/>
      </c>
      <c r="J31" s="16"/>
      <c r="L31" s="10" t="str">
        <f>IF(B31="","",MATCH(VLOOKUP(A31,'[2]進修學校用書-OK'!$A$3:$O$100,B31+3,FALSE),[2]進修學校總表!$A$2:$A$100,0))</f>
        <v/>
      </c>
    </row>
    <row r="32" spans="1:12" s="6" customFormat="1" ht="24" customHeight="1" x14ac:dyDescent="0.25">
      <c r="A32" s="6">
        <f t="shared" si="1"/>
        <v>2</v>
      </c>
      <c r="B32" s="11" t="str">
        <f>IF(B31="","",IF(B31+1&lt;=VLOOKUP(A32,'[2]進修學校用書-OK'!$A$3:$C$100,3),B31+1,""))</f>
        <v/>
      </c>
      <c r="C32" s="12" t="str">
        <f>IF(L32="","",INDEX([2]進修學校總表!$A$2:$R$100,L32,5))</f>
        <v/>
      </c>
      <c r="D32" s="13" t="str">
        <f>IF(L32="","",INDEX([2]進修學校總表!$A$2:$R$100,L32,6))</f>
        <v/>
      </c>
      <c r="E32" s="13" t="str">
        <f>IF(L32="","",INDEX([2]進修學校總表!$A$2:$R$100,L32,7))</f>
        <v/>
      </c>
      <c r="F32" s="13" t="str">
        <f>IF(L32="","",INDEX([2]進修學校總表!$A$2:$R$100,L32,3))</f>
        <v/>
      </c>
      <c r="G32" s="13" t="str">
        <f>IF(L32="","",INDEX([2]進修學校總表!$A$2:$R$100,L32,13))</f>
        <v/>
      </c>
      <c r="H32" s="14" t="str">
        <f>IF(L32="","",IF(INDEX([2]進修學校總表!$A$2:$R$100,L32,9)="","",INDEX([2]進修學校總表!$A$2:$R$100,L32,9)))</f>
        <v/>
      </c>
      <c r="I32" s="15" t="str">
        <f>IF(L32="","",IF(INDEX([2]進修學校總表!$A$2:$R$100,L32,18)="","",INDEX([2]進修學校總表!$A$2:$R$100,L32,18)))</f>
        <v/>
      </c>
      <c r="J32" s="16"/>
      <c r="L32" s="10" t="str">
        <f>IF(B32="","",MATCH(VLOOKUP(A32,'[2]進修學校用書-OK'!$A$3:$O$100,B32+3,FALSE),[2]進修學校總表!$A$2:$A$100,0))</f>
        <v/>
      </c>
    </row>
    <row r="33" spans="1:12" s="6" customFormat="1" ht="24" customHeight="1" x14ac:dyDescent="0.25">
      <c r="A33" s="6">
        <f t="shared" si="1"/>
        <v>2</v>
      </c>
      <c r="B33" s="11" t="str">
        <f>IF(B32="","",IF(B32+1&lt;=VLOOKUP(A33,'[2]進修學校用書-OK'!$A$3:$C$100,3),B32+1,""))</f>
        <v/>
      </c>
      <c r="C33" s="12" t="str">
        <f>IF(L33="","",INDEX([2]進修學校總表!$A$2:$R$100,L33,5))</f>
        <v/>
      </c>
      <c r="D33" s="13" t="str">
        <f>IF(L33="","",INDEX([2]進修學校總表!$A$2:$R$100,L33,6))</f>
        <v/>
      </c>
      <c r="E33" s="13" t="str">
        <f>IF(L33="","",INDEX([2]進修學校總表!$A$2:$R$100,L33,7))</f>
        <v/>
      </c>
      <c r="F33" s="13" t="str">
        <f>IF(L33="","",INDEX([2]進修學校總表!$A$2:$R$100,L33,3))</f>
        <v/>
      </c>
      <c r="G33" s="13" t="str">
        <f>IF(L33="","",INDEX([2]進修學校總表!$A$2:$R$100,L33,13))</f>
        <v/>
      </c>
      <c r="H33" s="14" t="str">
        <f>IF(L33="","",IF(INDEX([2]進修學校總表!$A$2:$R$100,L33,9)="","",INDEX([2]進修學校總表!$A$2:$R$100,L33,9)))</f>
        <v/>
      </c>
      <c r="I33" s="15" t="str">
        <f>IF(L33="","",IF(INDEX([2]進修學校總表!$A$2:$R$100,L33,18)="","",INDEX([2]進修學校總表!$A$2:$R$100,L33,18)))</f>
        <v/>
      </c>
      <c r="J33" s="16"/>
      <c r="L33" s="10" t="str">
        <f>IF(B33="","",MATCH(VLOOKUP(A33,'[2]進修學校用書-OK'!$A$3:$O$100,B33+3,FALSE),[2]進修學校總表!$A$2:$A$100,0))</f>
        <v/>
      </c>
    </row>
    <row r="34" spans="1:12" s="6" customFormat="1" ht="24" customHeight="1" x14ac:dyDescent="0.25">
      <c r="A34" s="6">
        <f t="shared" si="1"/>
        <v>2</v>
      </c>
      <c r="B34" s="11" t="str">
        <f>IF(B33="","",IF(B33+1&lt;=VLOOKUP(A34,'[2]進修學校用書-OK'!$A$3:$C$100,3),B33+1,""))</f>
        <v/>
      </c>
      <c r="C34" s="12" t="str">
        <f>IF(L34="","",INDEX([2]進修學校總表!$A$2:$R$100,L34,5))</f>
        <v/>
      </c>
      <c r="D34" s="13" t="str">
        <f>IF(L34="","",INDEX([2]進修學校總表!$A$2:$R$100,L34,6))</f>
        <v/>
      </c>
      <c r="E34" s="13" t="str">
        <f>IF(L34="","",INDEX([2]進修學校總表!$A$2:$R$100,L34,7))</f>
        <v/>
      </c>
      <c r="F34" s="13" t="str">
        <f>IF(L34="","",INDEX([2]進修學校總表!$A$2:$R$100,L34,3))</f>
        <v/>
      </c>
      <c r="G34" s="13" t="str">
        <f>IF(L34="","",INDEX([2]進修學校總表!$A$2:$R$100,L34,13))</f>
        <v/>
      </c>
      <c r="H34" s="14" t="str">
        <f>IF(L34="","",IF(INDEX([2]進修學校總表!$A$2:$R$100,L34,9)="","",INDEX([2]進修學校總表!$A$2:$R$100,L34,9)))</f>
        <v/>
      </c>
      <c r="I34" s="15" t="str">
        <f>IF(L34="","",IF(INDEX([2]進修學校總表!$A$2:$R$100,L34,18)="","",INDEX([2]進修學校總表!$A$2:$R$100,L34,18)))</f>
        <v/>
      </c>
      <c r="J34" s="16"/>
      <c r="L34" s="10" t="str">
        <f>IF(B34="","",MATCH(VLOOKUP(A34,'[2]進修學校用書-OK'!$A$3:$O$100,B34+3,FALSE),[2]進修學校總表!$A$2:$A$100,0))</f>
        <v/>
      </c>
    </row>
    <row r="35" spans="1:12" s="6" customFormat="1" ht="30" customHeight="1" x14ac:dyDescent="0.25">
      <c r="A35" s="6">
        <f t="shared" si="1"/>
        <v>2</v>
      </c>
      <c r="B35" s="11" t="str">
        <f>IF(B34="","",IF(B34+1&lt;=VLOOKUP(A35,'[2]進修學校用書-OK'!$A$3:$C$100,3),B34+1,""))</f>
        <v/>
      </c>
      <c r="C35" s="12" t="str">
        <f>IF(L35="","",INDEX([2]進修學校總表!$A$2:$R$100,L35,5))</f>
        <v/>
      </c>
      <c r="D35" s="13" t="str">
        <f>IF(L35="","",INDEX([2]進修學校總表!$A$2:$R$100,L35,6))</f>
        <v/>
      </c>
      <c r="E35" s="13" t="str">
        <f>IF(L35="","",INDEX([2]進修學校總表!$A$2:$R$100,L35,7))</f>
        <v/>
      </c>
      <c r="F35" s="13" t="str">
        <f>IF(L35="","",INDEX([2]進修學校總表!$A$2:$R$100,L35,3))</f>
        <v/>
      </c>
      <c r="G35" s="13" t="str">
        <f>IF(L35="","",INDEX([2]進修學校總表!$A$2:$R$100,L35,13))</f>
        <v/>
      </c>
      <c r="H35" s="14" t="str">
        <f>IF(L35="","",IF(INDEX([2]進修學校總表!$A$2:$R$100,L35,9)="","",INDEX([2]進修學校總表!$A$2:$R$100,L35,9)))</f>
        <v/>
      </c>
      <c r="I35" s="15" t="str">
        <f>IF(L35="","",IF(INDEX([2]進修學校總表!$A$2:$R$100,L35,18)="","",INDEX([2]進修學校總表!$A$2:$R$100,L35,18)))</f>
        <v/>
      </c>
      <c r="J35" s="16"/>
      <c r="L35" s="10" t="str">
        <f>IF(B35="","",MATCH(VLOOKUP(A35,'[2]進修學校用書-OK'!$A$3:$O$100,B35+3,FALSE),[2]進修學校總表!$A$2:$A$100,0))</f>
        <v/>
      </c>
    </row>
    <row r="36" spans="1:12" s="6" customFormat="1" ht="30" customHeight="1" x14ac:dyDescent="0.25">
      <c r="A36" s="6">
        <f t="shared" si="1"/>
        <v>2</v>
      </c>
      <c r="B36" s="11" t="str">
        <f>IF(B35="","",IF(B35+1&lt;=VLOOKUP(A36,'[2]進修學校用書-OK'!$A$3:$C$100,3),B35+1,""))</f>
        <v/>
      </c>
      <c r="C36" s="12" t="str">
        <f>IF(L36="","",INDEX([2]進修學校總表!$A$2:$R$100,L36,5))</f>
        <v/>
      </c>
      <c r="D36" s="13" t="str">
        <f>IF(L36="","",INDEX([2]進修學校總表!$A$2:$R$100,L36,6))</f>
        <v/>
      </c>
      <c r="E36" s="13" t="str">
        <f>IF(L36="","",INDEX([2]進修學校總表!$A$2:$R$100,L36,7))</f>
        <v/>
      </c>
      <c r="F36" s="13" t="str">
        <f>IF(L36="","",INDEX([2]進修學校總表!$A$2:$R$100,L36,3))</f>
        <v/>
      </c>
      <c r="G36" s="13" t="str">
        <f>IF(L36="","",INDEX([2]進修學校總表!$A$2:$R$100,L36,13))</f>
        <v/>
      </c>
      <c r="H36" s="14" t="str">
        <f>IF(L36="","",IF(INDEX([2]進修學校總表!$A$2:$R$100,L36,9)="","",INDEX([2]進修學校總表!$A$2:$R$100,L36,9)))</f>
        <v/>
      </c>
      <c r="I36" s="15" t="str">
        <f>IF(L36="","",IF(INDEX([2]進修學校總表!$A$2:$R$100,L36,18)="","",INDEX([2]進修學校總表!$A$2:$R$100,L36,18)))</f>
        <v/>
      </c>
      <c r="J36" s="16"/>
      <c r="L36" s="10" t="str">
        <f>IF(B36="","",MATCH(VLOOKUP(A36,'[2]進修學校用書-OK'!$A$3:$O$100,B36+3,FALSE),[2]進修學校總表!$A$2:$A$100,0))</f>
        <v/>
      </c>
    </row>
    <row r="37" spans="1:12" s="6" customFormat="1" ht="30" customHeight="1" x14ac:dyDescent="0.25">
      <c r="A37" s="6">
        <f t="shared" si="1"/>
        <v>2</v>
      </c>
      <c r="B37" s="11" t="str">
        <f>IF(B36="","",IF(B36+1&lt;=VLOOKUP(A37,'[2]進修學校用書-OK'!$A$3:$C$100,3),B36+1,""))</f>
        <v/>
      </c>
      <c r="C37" s="12" t="str">
        <f>IF(L37="","",INDEX([2]進修學校總表!$A$2:$R$100,L37,5))</f>
        <v/>
      </c>
      <c r="D37" s="13" t="str">
        <f>IF(L37="","",INDEX([2]進修學校總表!$A$2:$R$100,L37,6))</f>
        <v/>
      </c>
      <c r="E37" s="13" t="str">
        <f>IF(L37="","",INDEX([2]進修學校總表!$A$2:$R$100,L37,7))</f>
        <v/>
      </c>
      <c r="F37" s="13" t="str">
        <f>IF(L37="","",INDEX([2]進修學校總表!$A$2:$R$100,L37,3))</f>
        <v/>
      </c>
      <c r="G37" s="13" t="str">
        <f>IF(L37="","",INDEX([2]進修學校總表!$A$2:$R$100,L37,13))</f>
        <v/>
      </c>
      <c r="H37" s="14" t="str">
        <f>IF(L37="","",IF(INDEX([2]進修學校總表!$A$2:$R$100,L37,9)="","",INDEX([2]進修學校總表!$A$2:$R$100,L37,9)))</f>
        <v/>
      </c>
      <c r="I37" s="15" t="str">
        <f>IF(L37="","",IF(INDEX([2]進修學校總表!$A$2:$R$100,L37,18)="","",INDEX([2]進修學校總表!$A$2:$R$100,L37,18)))</f>
        <v/>
      </c>
      <c r="J37" s="16"/>
      <c r="L37" s="10" t="str">
        <f>IF(B37="","",MATCH(VLOOKUP(A37,'[2]進修學校用書-OK'!$A$3:$O$100,B37+3,FALSE),[2]進修學校總表!$A$2:$A$100,0))</f>
        <v/>
      </c>
    </row>
    <row r="38" spans="1:12" ht="10.15" customHeight="1" x14ac:dyDescent="0.25">
      <c r="B38" s="17" t="s">
        <v>18</v>
      </c>
      <c r="C38" s="17"/>
      <c r="D38" s="18">
        <f>SUM(G26:G37)</f>
        <v>495</v>
      </c>
      <c r="E38" s="18"/>
      <c r="F38" s="18"/>
      <c r="G38" s="18"/>
      <c r="H38" s="18"/>
      <c r="I38" s="18"/>
      <c r="J38" s="18"/>
    </row>
    <row r="39" spans="1:12" ht="10.15" customHeight="1" x14ac:dyDescent="0.25">
      <c r="B39" s="17"/>
      <c r="C39" s="17"/>
      <c r="D39" s="18"/>
      <c r="E39" s="18"/>
      <c r="F39" s="18"/>
      <c r="G39" s="18"/>
      <c r="H39" s="18"/>
      <c r="I39" s="18"/>
      <c r="J39" s="18"/>
    </row>
    <row r="40" spans="1:12" ht="25.15" customHeight="1" x14ac:dyDescent="0.25">
      <c r="B40" s="19"/>
      <c r="C40" s="19"/>
      <c r="D40" s="20"/>
      <c r="E40" s="20"/>
      <c r="F40" s="20"/>
      <c r="G40" s="20"/>
      <c r="H40" s="20"/>
      <c r="I40" s="20"/>
      <c r="J40" s="20"/>
    </row>
    <row r="41" spans="1:12" ht="13.9" customHeight="1" x14ac:dyDescent="0.25">
      <c r="A41" s="1">
        <f>A21+1</f>
        <v>3</v>
      </c>
      <c r="C41" s="3" t="str">
        <f>C21</f>
        <v>臺北市立大安高級工業職業學校附設進修學校</v>
      </c>
      <c r="D41" s="3"/>
      <c r="E41" s="3"/>
      <c r="F41" s="3"/>
      <c r="G41" s="4"/>
      <c r="H41" s="4"/>
    </row>
    <row r="42" spans="1:12" ht="13.9" customHeight="1" x14ac:dyDescent="0.25">
      <c r="C42" s="3" t="str">
        <f>C22</f>
        <v>106學年度第2學期 教科書單</v>
      </c>
      <c r="D42" s="3"/>
      <c r="E42" s="3"/>
      <c r="F42" s="3"/>
      <c r="G42" s="4"/>
      <c r="H42" s="4"/>
    </row>
    <row r="44" spans="1:12" x14ac:dyDescent="0.25">
      <c r="C44" s="5" t="str">
        <f>INDEX([1]班級列表!$M$2:$N$61,A41,2)</f>
        <v>電機三甲</v>
      </c>
      <c r="E44" s="2" t="s">
        <v>19</v>
      </c>
      <c r="H44" s="2" t="s">
        <v>20</v>
      </c>
    </row>
    <row r="45" spans="1:12" s="6" customFormat="1" ht="14.25" x14ac:dyDescent="0.25">
      <c r="B45" s="7" t="s">
        <v>4</v>
      </c>
      <c r="C45" s="8" t="s">
        <v>5</v>
      </c>
      <c r="D45" s="8" t="s">
        <v>6</v>
      </c>
      <c r="E45" s="8" t="s">
        <v>7</v>
      </c>
      <c r="F45" s="8" t="s">
        <v>8</v>
      </c>
      <c r="G45" s="8" t="s">
        <v>9</v>
      </c>
      <c r="H45" s="8" t="s">
        <v>10</v>
      </c>
      <c r="I45" s="9" t="s">
        <v>11</v>
      </c>
      <c r="J45" s="9" t="s">
        <v>12</v>
      </c>
      <c r="L45" s="10" t="s">
        <v>21</v>
      </c>
    </row>
    <row r="46" spans="1:12" s="6" customFormat="1" ht="24" customHeight="1" x14ac:dyDescent="0.25">
      <c r="A46" s="6">
        <f>A41</f>
        <v>3</v>
      </c>
      <c r="B46" s="11">
        <v>1</v>
      </c>
      <c r="C46" s="12" t="str">
        <f>IF(L46="","",INDEX([2]進修學校總表!$A$2:$R$100,L46,5))</f>
        <v>國文</v>
      </c>
      <c r="D46" s="13" t="str">
        <f>IF(L46="","",INDEX([2]進修學校總表!$A$2:$R$100,L46,6))</f>
        <v>六</v>
      </c>
      <c r="E46" s="13" t="str">
        <f>IF(L46="","",INDEX([2]進修學校總表!$A$2:$R$100,L46,7))</f>
        <v>黃志民等</v>
      </c>
      <c r="F46" s="13" t="str">
        <f>IF(L46="","",INDEX([2]進修學校總表!$A$2:$R$100,L46,3))</f>
        <v>東大</v>
      </c>
      <c r="G46" s="13">
        <f>IF(L46="","",INDEX([2]進修學校總表!$A$2:$R$100,L46,13))</f>
        <v>210</v>
      </c>
      <c r="H46" s="14" t="str">
        <f>IF(L46="","",IF(INDEX([2]進修學校總表!$A$2:$R$100,L46,9)="","",INDEX([2]進修學校總表!$A$2:$R$100,L46,9)))</f>
        <v>02253(109-07-31 )</v>
      </c>
      <c r="I46" s="15" t="str">
        <f>IF(L46="","",IF(INDEX([2]進修學校總表!$A$2:$R$100,L46,18)="","",INDEX([2]進修學校總表!$A$2:$R$100,L46,18)))</f>
        <v>習作、補充文選、考卷</v>
      </c>
      <c r="J46" s="16"/>
      <c r="L46" s="10">
        <f>IF(B46="","",MATCH(VLOOKUP(A46,'[2]進修學校用書-OK'!$A$3:$O$100,B46+3,FALSE),[2]進修學校總表!$A$2:$A$100,0))</f>
        <v>19</v>
      </c>
    </row>
    <row r="47" spans="1:12" s="6" customFormat="1" ht="24" customHeight="1" x14ac:dyDescent="0.25">
      <c r="A47" s="6">
        <f t="shared" ref="A47:A57" si="2">A46</f>
        <v>3</v>
      </c>
      <c r="B47" s="11" t="str">
        <f>IF(B46="","",IF(B46+1&lt;=VLOOKUP(A47,'[2]進修學校用書-OK'!$A$3:$C$100,3),B46+1,""))</f>
        <v/>
      </c>
      <c r="C47" s="12" t="str">
        <f>IF(L47="","",INDEX([2]進修學校總表!$A$2:$R$100,L47,5))</f>
        <v/>
      </c>
      <c r="D47" s="13" t="str">
        <f>IF(L47="","",INDEX([2]進修學校總表!$A$2:$R$100,L47,6))</f>
        <v/>
      </c>
      <c r="E47" s="13" t="str">
        <f>IF(L47="","",INDEX([2]進修學校總表!$A$2:$R$100,L47,7))</f>
        <v/>
      </c>
      <c r="F47" s="13" t="str">
        <f>IF(L47="","",INDEX([2]進修學校總表!$A$2:$R$100,L47,3))</f>
        <v/>
      </c>
      <c r="G47" s="13" t="str">
        <f>IF(L47="","",INDEX([2]進修學校總表!$A$2:$R$100,L47,13))</f>
        <v/>
      </c>
      <c r="H47" s="14" t="str">
        <f>IF(L47="","",IF(INDEX([2]進修學校總表!$A$2:$R$100,L47,9)="","",INDEX([2]進修學校總表!$A$2:$R$100,L47,9)))</f>
        <v/>
      </c>
      <c r="I47" s="15" t="str">
        <f>IF(L47="","",IF(INDEX([2]進修學校總表!$A$2:$R$100,L47,18)="","",INDEX([2]進修學校總表!$A$2:$R$100,L47,18)))</f>
        <v/>
      </c>
      <c r="J47" s="16"/>
      <c r="L47" s="10" t="str">
        <f>IF(B47="","",MATCH(VLOOKUP(A47,'[2]進修學校用書-OK'!$A$3:$O$100,B47+3,FALSE),[2]進修學校總表!$A$2:$A$100,0))</f>
        <v/>
      </c>
    </row>
    <row r="48" spans="1:12" s="6" customFormat="1" ht="24" customHeight="1" x14ac:dyDescent="0.25">
      <c r="A48" s="6">
        <f t="shared" si="2"/>
        <v>3</v>
      </c>
      <c r="B48" s="11" t="str">
        <f>IF(B47="","",IF(B47+1&lt;=VLOOKUP(A48,'[2]進修學校用書-OK'!$A$3:$C$100,3),B47+1,""))</f>
        <v/>
      </c>
      <c r="C48" s="12" t="str">
        <f>IF(L48="","",INDEX([2]進修學校總表!$A$2:$R$100,L48,5))</f>
        <v/>
      </c>
      <c r="D48" s="13" t="str">
        <f>IF(L48="","",INDEX([2]進修學校總表!$A$2:$R$100,L48,6))</f>
        <v/>
      </c>
      <c r="E48" s="13" t="str">
        <f>IF(L48="","",INDEX([2]進修學校總表!$A$2:$R$100,L48,7))</f>
        <v/>
      </c>
      <c r="F48" s="13" t="str">
        <f>IF(L48="","",INDEX([2]進修學校總表!$A$2:$R$100,L48,3))</f>
        <v/>
      </c>
      <c r="G48" s="13" t="str">
        <f>IF(L48="","",INDEX([2]進修學校總表!$A$2:$R$100,L48,13))</f>
        <v/>
      </c>
      <c r="H48" s="14" t="str">
        <f>IF(L48="","",IF(INDEX([2]進修學校總表!$A$2:$R$100,L48,9)="","",INDEX([2]進修學校總表!$A$2:$R$100,L48,9)))</f>
        <v/>
      </c>
      <c r="I48" s="15" t="str">
        <f>IF(L48="","",IF(INDEX([2]進修學校總表!$A$2:$R$100,L48,18)="","",INDEX([2]進修學校總表!$A$2:$R$100,L48,18)))</f>
        <v/>
      </c>
      <c r="J48" s="16"/>
      <c r="L48" s="10" t="str">
        <f>IF(B48="","",MATCH(VLOOKUP(A48,'[2]進修學校用書-OK'!$A$3:$O$100,B48+3,FALSE),[2]進修學校總表!$A$2:$A$100,0))</f>
        <v/>
      </c>
    </row>
    <row r="49" spans="1:12" s="6" customFormat="1" ht="24" customHeight="1" x14ac:dyDescent="0.25">
      <c r="A49" s="6">
        <f t="shared" si="2"/>
        <v>3</v>
      </c>
      <c r="B49" s="11" t="str">
        <f>IF(B48="","",IF(B48+1&lt;=VLOOKUP(A49,'[2]進修學校用書-OK'!$A$3:$C$100,3),B48+1,""))</f>
        <v/>
      </c>
      <c r="C49" s="12" t="str">
        <f>IF(L49="","",INDEX([2]進修學校總表!$A$2:$R$100,L49,5))</f>
        <v/>
      </c>
      <c r="D49" s="13" t="str">
        <f>IF(L49="","",INDEX([2]進修學校總表!$A$2:$R$100,L49,6))</f>
        <v/>
      </c>
      <c r="E49" s="13" t="str">
        <f>IF(L49="","",INDEX([2]進修學校總表!$A$2:$R$100,L49,7))</f>
        <v/>
      </c>
      <c r="F49" s="13" t="str">
        <f>IF(L49="","",INDEX([2]進修學校總表!$A$2:$R$100,L49,3))</f>
        <v/>
      </c>
      <c r="G49" s="13" t="str">
        <f>IF(L49="","",INDEX([2]進修學校總表!$A$2:$R$100,L49,13))</f>
        <v/>
      </c>
      <c r="H49" s="14" t="str">
        <f>IF(L49="","",IF(INDEX([2]進修學校總表!$A$2:$R$100,L49,9)="","",INDEX([2]進修學校總表!$A$2:$R$100,L49,9)))</f>
        <v/>
      </c>
      <c r="I49" s="15" t="str">
        <f>IF(L49="","",IF(INDEX([2]進修學校總表!$A$2:$R$100,L49,18)="","",INDEX([2]進修學校總表!$A$2:$R$100,L49,18)))</f>
        <v/>
      </c>
      <c r="J49" s="16"/>
      <c r="L49" s="10" t="str">
        <f>IF(B49="","",MATCH(VLOOKUP(A49,'[2]進修學校用書-OK'!$A$3:$O$100,B49+3,FALSE),[2]進修學校總表!$A$2:$A$100,0))</f>
        <v/>
      </c>
    </row>
    <row r="50" spans="1:12" s="6" customFormat="1" ht="24" customHeight="1" x14ac:dyDescent="0.25">
      <c r="A50" s="6">
        <f t="shared" si="2"/>
        <v>3</v>
      </c>
      <c r="B50" s="11" t="str">
        <f>IF(B49="","",IF(B49+1&lt;=VLOOKUP(A50,'[2]進修學校用書-OK'!$A$3:$C$100,3),B49+1,""))</f>
        <v/>
      </c>
      <c r="C50" s="12" t="str">
        <f>IF(L50="","",INDEX([2]進修學校總表!$A$2:$R$100,L50,5))</f>
        <v/>
      </c>
      <c r="D50" s="13" t="str">
        <f>IF(L50="","",INDEX([2]進修學校總表!$A$2:$R$100,L50,6))</f>
        <v/>
      </c>
      <c r="E50" s="13" t="str">
        <f>IF(L50="","",INDEX([2]進修學校總表!$A$2:$R$100,L50,7))</f>
        <v/>
      </c>
      <c r="F50" s="13" t="str">
        <f>IF(L50="","",INDEX([2]進修學校總表!$A$2:$R$100,L50,3))</f>
        <v/>
      </c>
      <c r="G50" s="13" t="str">
        <f>IF(L50="","",INDEX([2]進修學校總表!$A$2:$R$100,L50,13))</f>
        <v/>
      </c>
      <c r="H50" s="14" t="str">
        <f>IF(L50="","",IF(INDEX([2]進修學校總表!$A$2:$R$100,L50,9)="","",INDEX([2]進修學校總表!$A$2:$R$100,L50,9)))</f>
        <v/>
      </c>
      <c r="I50" s="15" t="str">
        <f>IF(L50="","",IF(INDEX([2]進修學校總表!$A$2:$R$100,L50,18)="","",INDEX([2]進修學校總表!$A$2:$R$100,L50,18)))</f>
        <v/>
      </c>
      <c r="J50" s="16"/>
      <c r="L50" s="10" t="str">
        <f>IF(B50="","",MATCH(VLOOKUP(A50,'[2]進修學校用書-OK'!$A$3:$O$100,B50+3,FALSE),[2]進修學校總表!$A$2:$A$100,0))</f>
        <v/>
      </c>
    </row>
    <row r="51" spans="1:12" s="6" customFormat="1" ht="24" customHeight="1" x14ac:dyDescent="0.25">
      <c r="A51" s="6">
        <f t="shared" si="2"/>
        <v>3</v>
      </c>
      <c r="B51" s="11" t="str">
        <f>IF(B50="","",IF(B50+1&lt;=VLOOKUP(A51,'[2]進修學校用書-OK'!$A$3:$C$100,3),B50+1,""))</f>
        <v/>
      </c>
      <c r="C51" s="12" t="str">
        <f>IF(L51="","",INDEX([2]進修學校總表!$A$2:$R$100,L51,5))</f>
        <v/>
      </c>
      <c r="D51" s="13" t="str">
        <f>IF(L51="","",INDEX([2]進修學校總表!$A$2:$R$100,L51,6))</f>
        <v/>
      </c>
      <c r="E51" s="13" t="str">
        <f>IF(L51="","",INDEX([2]進修學校總表!$A$2:$R$100,L51,7))</f>
        <v/>
      </c>
      <c r="F51" s="13" t="str">
        <f>IF(L51="","",INDEX([2]進修學校總表!$A$2:$R$100,L51,3))</f>
        <v/>
      </c>
      <c r="G51" s="13" t="str">
        <f>IF(L51="","",INDEX([2]進修學校總表!$A$2:$R$100,L51,13))</f>
        <v/>
      </c>
      <c r="H51" s="14" t="str">
        <f>IF(L51="","",IF(INDEX([2]進修學校總表!$A$2:$R$100,L51,9)="","",INDEX([2]進修學校總表!$A$2:$R$100,L51,9)))</f>
        <v/>
      </c>
      <c r="I51" s="15" t="str">
        <f>IF(L51="","",IF(INDEX([2]進修學校總表!$A$2:$R$100,L51,18)="","",INDEX([2]進修學校總表!$A$2:$R$100,L51,18)))</f>
        <v/>
      </c>
      <c r="J51" s="16"/>
      <c r="L51" s="10" t="str">
        <f>IF(B51="","",MATCH(VLOOKUP(A51,'[2]進修學校用書-OK'!$A$3:$O$100,B51+3,FALSE),[2]進修學校總表!$A$2:$A$100,0))</f>
        <v/>
      </c>
    </row>
    <row r="52" spans="1:12" s="6" customFormat="1" ht="24" customHeight="1" x14ac:dyDescent="0.25">
      <c r="A52" s="6">
        <f t="shared" si="2"/>
        <v>3</v>
      </c>
      <c r="B52" s="11" t="str">
        <f>IF(B51="","",IF(B51+1&lt;=VLOOKUP(A52,'[2]進修學校用書-OK'!$A$3:$C$100,3),B51+1,""))</f>
        <v/>
      </c>
      <c r="C52" s="12" t="str">
        <f>IF(L52="","",INDEX([2]進修學校總表!$A$2:$R$100,L52,5))</f>
        <v/>
      </c>
      <c r="D52" s="13" t="str">
        <f>IF(L52="","",INDEX([2]進修學校總表!$A$2:$R$100,L52,6))</f>
        <v/>
      </c>
      <c r="E52" s="13" t="str">
        <f>IF(L52="","",INDEX([2]進修學校總表!$A$2:$R$100,L52,7))</f>
        <v/>
      </c>
      <c r="F52" s="13" t="str">
        <f>IF(L52="","",INDEX([2]進修學校總表!$A$2:$R$100,L52,3))</f>
        <v/>
      </c>
      <c r="G52" s="13" t="str">
        <f>IF(L52="","",INDEX([2]進修學校總表!$A$2:$R$100,L52,13))</f>
        <v/>
      </c>
      <c r="H52" s="14" t="str">
        <f>IF(L52="","",IF(INDEX([2]進修學校總表!$A$2:$R$100,L52,9)="","",INDEX([2]進修學校總表!$A$2:$R$100,L52,9)))</f>
        <v/>
      </c>
      <c r="I52" s="15" t="str">
        <f>IF(L52="","",IF(INDEX([2]進修學校總表!$A$2:$R$100,L52,18)="","",INDEX([2]進修學校總表!$A$2:$R$100,L52,18)))</f>
        <v/>
      </c>
      <c r="J52" s="16"/>
      <c r="L52" s="10" t="str">
        <f>IF(B52="","",MATCH(VLOOKUP(A52,'[2]進修學校用書-OK'!$A$3:$O$100,B52+3,FALSE),[2]進修學校總表!$A$2:$A$100,0))</f>
        <v/>
      </c>
    </row>
    <row r="53" spans="1:12" s="6" customFormat="1" ht="24" customHeight="1" x14ac:dyDescent="0.25">
      <c r="A53" s="6">
        <f t="shared" si="2"/>
        <v>3</v>
      </c>
      <c r="B53" s="11" t="str">
        <f>IF(B52="","",IF(B52+1&lt;=VLOOKUP(A53,'[2]進修學校用書-OK'!$A$3:$C$100,3),B52+1,""))</f>
        <v/>
      </c>
      <c r="C53" s="12" t="str">
        <f>IF(L53="","",INDEX([2]進修學校總表!$A$2:$R$100,L53,5))</f>
        <v/>
      </c>
      <c r="D53" s="13" t="str">
        <f>IF(L53="","",INDEX([2]進修學校總表!$A$2:$R$100,L53,6))</f>
        <v/>
      </c>
      <c r="E53" s="13" t="str">
        <f>IF(L53="","",INDEX([2]進修學校總表!$A$2:$R$100,L53,7))</f>
        <v/>
      </c>
      <c r="F53" s="13" t="str">
        <f>IF(L53="","",INDEX([2]進修學校總表!$A$2:$R$100,L53,3))</f>
        <v/>
      </c>
      <c r="G53" s="13" t="str">
        <f>IF(L53="","",INDEX([2]進修學校總表!$A$2:$R$100,L53,13))</f>
        <v/>
      </c>
      <c r="H53" s="14" t="str">
        <f>IF(L53="","",IF(INDEX([2]進修學校總表!$A$2:$R$100,L53,9)="","",INDEX([2]進修學校總表!$A$2:$R$100,L53,9)))</f>
        <v/>
      </c>
      <c r="I53" s="15" t="str">
        <f>IF(L53="","",IF(INDEX([2]進修學校總表!$A$2:$R$100,L53,18)="","",INDEX([2]進修學校總表!$A$2:$R$100,L53,18)))</f>
        <v/>
      </c>
      <c r="J53" s="16"/>
      <c r="L53" s="10" t="str">
        <f>IF(B53="","",MATCH(VLOOKUP(A53,'[2]進修學校用書-OK'!$A$3:$O$100,B53+3,FALSE),[2]進修學校總表!$A$2:$A$100,0))</f>
        <v/>
      </c>
    </row>
    <row r="54" spans="1:12" s="6" customFormat="1" ht="24" customHeight="1" x14ac:dyDescent="0.25">
      <c r="A54" s="6">
        <f t="shared" si="2"/>
        <v>3</v>
      </c>
      <c r="B54" s="11" t="str">
        <f>IF(B53="","",IF(B53+1&lt;=VLOOKUP(A54,'[2]進修學校用書-OK'!$A$3:$C$100,3),B53+1,""))</f>
        <v/>
      </c>
      <c r="C54" s="12" t="str">
        <f>IF(L54="","",INDEX([2]進修學校總表!$A$2:$R$100,L54,5))</f>
        <v/>
      </c>
      <c r="D54" s="13" t="str">
        <f>IF(L54="","",INDEX([2]進修學校總表!$A$2:$R$100,L54,6))</f>
        <v/>
      </c>
      <c r="E54" s="13" t="str">
        <f>IF(L54="","",INDEX([2]進修學校總表!$A$2:$R$100,L54,7))</f>
        <v/>
      </c>
      <c r="F54" s="13" t="str">
        <f>IF(L54="","",INDEX([2]進修學校總表!$A$2:$R$100,L54,3))</f>
        <v/>
      </c>
      <c r="G54" s="13" t="str">
        <f>IF(L54="","",INDEX([2]進修學校總表!$A$2:$R$100,L54,13))</f>
        <v/>
      </c>
      <c r="H54" s="14" t="str">
        <f>IF(L54="","",IF(INDEX([2]進修學校總表!$A$2:$R$100,L54,9)="","",INDEX([2]進修學校總表!$A$2:$R$100,L54,9)))</f>
        <v/>
      </c>
      <c r="I54" s="15" t="str">
        <f>IF(L54="","",IF(INDEX([2]進修學校總表!$A$2:$R$100,L54,18)="","",INDEX([2]進修學校總表!$A$2:$R$100,L54,18)))</f>
        <v/>
      </c>
      <c r="J54" s="16"/>
      <c r="L54" s="10" t="str">
        <f>IF(B54="","",MATCH(VLOOKUP(A54,'[2]進修學校用書-OK'!$A$3:$O$100,B54+3,FALSE),[2]進修學校總表!$A$2:$A$100,0))</f>
        <v/>
      </c>
    </row>
    <row r="55" spans="1:12" s="6" customFormat="1" ht="30" customHeight="1" x14ac:dyDescent="0.25">
      <c r="A55" s="6">
        <f t="shared" si="2"/>
        <v>3</v>
      </c>
      <c r="B55" s="11" t="str">
        <f>IF(B54="","",IF(B54+1&lt;=VLOOKUP(A55,'[2]進修學校用書-OK'!$A$3:$C$100,3),B54+1,""))</f>
        <v/>
      </c>
      <c r="C55" s="12" t="str">
        <f>IF(L55="","",INDEX([2]進修學校總表!$A$2:$R$100,L55,5))</f>
        <v/>
      </c>
      <c r="D55" s="13" t="str">
        <f>IF(L55="","",INDEX([2]進修學校總表!$A$2:$R$100,L55,6))</f>
        <v/>
      </c>
      <c r="E55" s="13" t="str">
        <f>IF(L55="","",INDEX([2]進修學校總表!$A$2:$R$100,L55,7))</f>
        <v/>
      </c>
      <c r="F55" s="13" t="str">
        <f>IF(L55="","",INDEX([2]進修學校總表!$A$2:$R$100,L55,3))</f>
        <v/>
      </c>
      <c r="G55" s="13" t="str">
        <f>IF(L55="","",INDEX([2]進修學校總表!$A$2:$R$100,L55,13))</f>
        <v/>
      </c>
      <c r="H55" s="14" t="str">
        <f>IF(L55="","",IF(INDEX([2]進修學校總表!$A$2:$R$100,L55,9)="","",INDEX([2]進修學校總表!$A$2:$R$100,L55,9)))</f>
        <v/>
      </c>
      <c r="I55" s="15" t="str">
        <f>IF(L55="","",IF(INDEX([2]進修學校總表!$A$2:$R$100,L55,18)="","",INDEX([2]進修學校總表!$A$2:$R$100,L55,18)))</f>
        <v/>
      </c>
      <c r="J55" s="16"/>
      <c r="L55" s="10" t="str">
        <f>IF(B55="","",MATCH(VLOOKUP(A55,'[2]進修學校用書-OK'!$A$3:$O$100,B55+3,FALSE),[2]進修學校總表!$A$2:$A$100,0))</f>
        <v/>
      </c>
    </row>
    <row r="56" spans="1:12" s="6" customFormat="1" ht="30" customHeight="1" x14ac:dyDescent="0.25">
      <c r="A56" s="6">
        <f t="shared" si="2"/>
        <v>3</v>
      </c>
      <c r="B56" s="11" t="str">
        <f>IF(B55="","",IF(B55+1&lt;=VLOOKUP(A56,'[2]進修學校用書-OK'!$A$3:$C$100,3),B55+1,""))</f>
        <v/>
      </c>
      <c r="C56" s="12" t="str">
        <f>IF(L56="","",INDEX([2]進修學校總表!$A$2:$R$100,L56,5))</f>
        <v/>
      </c>
      <c r="D56" s="13" t="str">
        <f>IF(L56="","",INDEX([2]進修學校總表!$A$2:$R$100,L56,6))</f>
        <v/>
      </c>
      <c r="E56" s="13" t="str">
        <f>IF(L56="","",INDEX([2]進修學校總表!$A$2:$R$100,L56,7))</f>
        <v/>
      </c>
      <c r="F56" s="13" t="str">
        <f>IF(L56="","",INDEX([2]進修學校總表!$A$2:$R$100,L56,3))</f>
        <v/>
      </c>
      <c r="G56" s="13" t="str">
        <f>IF(L56="","",INDEX([2]進修學校總表!$A$2:$R$100,L56,13))</f>
        <v/>
      </c>
      <c r="H56" s="14" t="str">
        <f>IF(L56="","",IF(INDEX([2]進修學校總表!$A$2:$R$100,L56,9)="","",INDEX([2]進修學校總表!$A$2:$R$100,L56,9)))</f>
        <v/>
      </c>
      <c r="I56" s="15" t="str">
        <f>IF(L56="","",IF(INDEX([2]進修學校總表!$A$2:$R$100,L56,18)="","",INDEX([2]進修學校總表!$A$2:$R$100,L56,18)))</f>
        <v/>
      </c>
      <c r="J56" s="16"/>
      <c r="L56" s="10" t="str">
        <f>IF(B56="","",MATCH(VLOOKUP(A56,'[2]進修學校用書-OK'!$A$3:$O$100,B56+3,FALSE),[2]進修學校總表!$A$2:$A$100,0))</f>
        <v/>
      </c>
    </row>
    <row r="57" spans="1:12" s="6" customFormat="1" ht="30" customHeight="1" x14ac:dyDescent="0.25">
      <c r="A57" s="6">
        <f t="shared" si="2"/>
        <v>3</v>
      </c>
      <c r="B57" s="11" t="str">
        <f>IF(B56="","",IF(B56+1&lt;=VLOOKUP(A57,'[2]進修學校用書-OK'!$A$3:$C$100,3),B56+1,""))</f>
        <v/>
      </c>
      <c r="C57" s="12" t="str">
        <f>IF(L57="","",INDEX([2]進修學校總表!$A$2:$R$100,L57,5))</f>
        <v/>
      </c>
      <c r="D57" s="13" t="str">
        <f>IF(L57="","",INDEX([2]進修學校總表!$A$2:$R$100,L57,6))</f>
        <v/>
      </c>
      <c r="E57" s="13" t="str">
        <f>IF(L57="","",INDEX([2]進修學校總表!$A$2:$R$100,L57,7))</f>
        <v/>
      </c>
      <c r="F57" s="13" t="str">
        <f>IF(L57="","",INDEX([2]進修學校總表!$A$2:$R$100,L57,3))</f>
        <v/>
      </c>
      <c r="G57" s="13" t="str">
        <f>IF(L57="","",INDEX([2]進修學校總表!$A$2:$R$100,L57,13))</f>
        <v/>
      </c>
      <c r="H57" s="14" t="str">
        <f>IF(L57="","",IF(INDEX([2]進修學校總表!$A$2:$R$100,L57,9)="","",INDEX([2]進修學校總表!$A$2:$R$100,L57,9)))</f>
        <v/>
      </c>
      <c r="I57" s="15" t="str">
        <f>IF(L57="","",IF(INDEX([2]進修學校總表!$A$2:$R$100,L57,18)="","",INDEX([2]進修學校總表!$A$2:$R$100,L57,18)))</f>
        <v/>
      </c>
      <c r="J57" s="16"/>
      <c r="L57" s="10" t="str">
        <f>IF(B57="","",MATCH(VLOOKUP(A57,'[2]進修學校用書-OK'!$A$3:$O$100,B57+3,FALSE),[2]進修學校總表!$A$2:$A$100,0))</f>
        <v/>
      </c>
    </row>
    <row r="58" spans="1:12" ht="10.15" customHeight="1" x14ac:dyDescent="0.25">
      <c r="B58" s="17" t="s">
        <v>18</v>
      </c>
      <c r="C58" s="17"/>
      <c r="D58" s="18">
        <f>SUM(G46:G57)</f>
        <v>210</v>
      </c>
      <c r="E58" s="18"/>
      <c r="F58" s="18"/>
      <c r="G58" s="18"/>
      <c r="H58" s="18"/>
      <c r="I58" s="18"/>
      <c r="J58" s="18"/>
    </row>
    <row r="59" spans="1:12" ht="10.15" customHeight="1" x14ac:dyDescent="0.25">
      <c r="B59" s="17"/>
      <c r="C59" s="17"/>
      <c r="D59" s="18"/>
      <c r="E59" s="18"/>
      <c r="F59" s="18"/>
      <c r="G59" s="18"/>
      <c r="H59" s="18"/>
      <c r="I59" s="18"/>
      <c r="J59" s="18"/>
    </row>
    <row r="60" spans="1:12" ht="25.15" customHeight="1" x14ac:dyDescent="0.25">
      <c r="B60" s="19"/>
      <c r="C60" s="19"/>
      <c r="D60" s="20"/>
      <c r="E60" s="20"/>
      <c r="F60" s="20"/>
      <c r="G60" s="20"/>
      <c r="H60" s="20"/>
      <c r="I60" s="20"/>
      <c r="J60" s="20"/>
    </row>
    <row r="61" spans="1:12" ht="13.9" customHeight="1" x14ac:dyDescent="0.25">
      <c r="A61" s="1">
        <f>A41+1</f>
        <v>4</v>
      </c>
      <c r="C61" s="3" t="str">
        <f>C41</f>
        <v>臺北市立大安高級工業職業學校附設進修學校</v>
      </c>
      <c r="D61" s="3"/>
      <c r="E61" s="3"/>
      <c r="F61" s="3"/>
      <c r="G61" s="4"/>
      <c r="H61" s="4"/>
    </row>
    <row r="62" spans="1:12" ht="13.9" customHeight="1" x14ac:dyDescent="0.25">
      <c r="C62" s="3" t="str">
        <f>C42</f>
        <v>106學年度第2學期 教科書單</v>
      </c>
      <c r="D62" s="3"/>
      <c r="E62" s="3"/>
      <c r="F62" s="3"/>
      <c r="G62" s="4"/>
      <c r="H62" s="4"/>
    </row>
    <row r="64" spans="1:12" x14ac:dyDescent="0.25">
      <c r="C64" s="5" t="str">
        <f>INDEX([1]班級列表!$M$2:$N$61,A61,2)</f>
        <v>電子三甲</v>
      </c>
      <c r="E64" s="2" t="s">
        <v>19</v>
      </c>
      <c r="H64" s="2" t="s">
        <v>20</v>
      </c>
    </row>
    <row r="65" spans="1:12" s="6" customFormat="1" ht="14.25" x14ac:dyDescent="0.25">
      <c r="B65" s="7" t="s">
        <v>4</v>
      </c>
      <c r="C65" s="8" t="s">
        <v>5</v>
      </c>
      <c r="D65" s="8" t="s">
        <v>6</v>
      </c>
      <c r="E65" s="8" t="s">
        <v>7</v>
      </c>
      <c r="F65" s="8" t="s">
        <v>8</v>
      </c>
      <c r="G65" s="8" t="s">
        <v>9</v>
      </c>
      <c r="H65" s="8" t="s">
        <v>10</v>
      </c>
      <c r="I65" s="9" t="s">
        <v>11</v>
      </c>
      <c r="J65" s="9" t="s">
        <v>12</v>
      </c>
      <c r="L65" s="10" t="s">
        <v>21</v>
      </c>
    </row>
    <row r="66" spans="1:12" s="6" customFormat="1" ht="24" customHeight="1" x14ac:dyDescent="0.25">
      <c r="A66" s="6">
        <f>A61</f>
        <v>4</v>
      </c>
      <c r="B66" s="11">
        <v>1</v>
      </c>
      <c r="C66" s="12" t="str">
        <f>IF(L66="","",INDEX([2]進修學校總表!$A$2:$R$100,L66,5))</f>
        <v>國文</v>
      </c>
      <c r="D66" s="13" t="str">
        <f>IF(L66="","",INDEX([2]進修學校總表!$A$2:$R$100,L66,6))</f>
        <v>六</v>
      </c>
      <c r="E66" s="13" t="str">
        <f>IF(L66="","",INDEX([2]進修學校總表!$A$2:$R$100,L66,7))</f>
        <v>黃志民等</v>
      </c>
      <c r="F66" s="13" t="str">
        <f>IF(L66="","",INDEX([2]進修學校總表!$A$2:$R$100,L66,3))</f>
        <v>東大</v>
      </c>
      <c r="G66" s="13">
        <f>IF(L66="","",INDEX([2]進修學校總表!$A$2:$R$100,L66,13))</f>
        <v>210</v>
      </c>
      <c r="H66" s="14" t="str">
        <f>IF(L66="","",IF(INDEX([2]進修學校總表!$A$2:$R$100,L66,9)="","",INDEX([2]進修學校總表!$A$2:$R$100,L66,9)))</f>
        <v>02253(109-07-31 )</v>
      </c>
      <c r="I66" s="15" t="str">
        <f>IF(L66="","",IF(INDEX([2]進修學校總表!$A$2:$R$100,L66,18)="","",INDEX([2]進修學校總表!$A$2:$R$100,L66,18)))</f>
        <v>習作、補充文選、考卷</v>
      </c>
      <c r="J66" s="16"/>
      <c r="L66" s="10">
        <f>IF(B66="","",MATCH(VLOOKUP(A66,'[2]進修學校用書-OK'!$A$3:$O$100,B66+3,FALSE),[2]進修學校總表!$A$2:$A$100,0))</f>
        <v>19</v>
      </c>
    </row>
    <row r="67" spans="1:12" s="6" customFormat="1" ht="24" customHeight="1" x14ac:dyDescent="0.25">
      <c r="A67" s="6">
        <f t="shared" ref="A67:A77" si="3">A66</f>
        <v>4</v>
      </c>
      <c r="B67" s="11" t="str">
        <f>IF(B66="","",IF(B66+1&lt;=VLOOKUP(A67,'[2]進修學校用書-OK'!$A$3:$C$100,3),B66+1,""))</f>
        <v/>
      </c>
      <c r="C67" s="12" t="str">
        <f>IF(L67="","",INDEX([2]進修學校總表!$A$2:$R$100,L67,5))</f>
        <v/>
      </c>
      <c r="D67" s="13" t="str">
        <f>IF(L67="","",INDEX([2]進修學校總表!$A$2:$R$100,L67,6))</f>
        <v/>
      </c>
      <c r="E67" s="13" t="str">
        <f>IF(L67="","",INDEX([2]進修學校總表!$A$2:$R$100,L67,7))</f>
        <v/>
      </c>
      <c r="F67" s="13" t="str">
        <f>IF(L67="","",INDEX([2]進修學校總表!$A$2:$R$100,L67,3))</f>
        <v/>
      </c>
      <c r="G67" s="13" t="str">
        <f>IF(L67="","",INDEX([2]進修學校總表!$A$2:$R$100,L67,13))</f>
        <v/>
      </c>
      <c r="H67" s="14" t="str">
        <f>IF(L67="","",IF(INDEX([2]進修學校總表!$A$2:$R$100,L67,9)="","",INDEX([2]進修學校總表!$A$2:$R$100,L67,9)))</f>
        <v/>
      </c>
      <c r="I67" s="15" t="str">
        <f>IF(L67="","",IF(INDEX([2]進修學校總表!$A$2:$R$100,L67,18)="","",INDEX([2]進修學校總表!$A$2:$R$100,L67,18)))</f>
        <v/>
      </c>
      <c r="J67" s="16"/>
      <c r="L67" s="10" t="str">
        <f>IF(B67="","",MATCH(VLOOKUP(A67,'[2]進修學校用書-OK'!$A$3:$O$100,B67+3,FALSE),[2]進修學校總表!$A$2:$A$100,0))</f>
        <v/>
      </c>
    </row>
    <row r="68" spans="1:12" s="6" customFormat="1" ht="24" customHeight="1" x14ac:dyDescent="0.25">
      <c r="A68" s="6">
        <f t="shared" si="3"/>
        <v>4</v>
      </c>
      <c r="B68" s="11" t="str">
        <f>IF(B67="","",IF(B67+1&lt;=VLOOKUP(A68,'[2]進修學校用書-OK'!$A$3:$C$100,3),B67+1,""))</f>
        <v/>
      </c>
      <c r="C68" s="12" t="str">
        <f>IF(L68="","",INDEX([2]進修學校總表!$A$2:$R$100,L68,5))</f>
        <v/>
      </c>
      <c r="D68" s="13" t="str">
        <f>IF(L68="","",INDEX([2]進修學校總表!$A$2:$R$100,L68,6))</f>
        <v/>
      </c>
      <c r="E68" s="13" t="str">
        <f>IF(L68="","",INDEX([2]進修學校總表!$A$2:$R$100,L68,7))</f>
        <v/>
      </c>
      <c r="F68" s="13" t="str">
        <f>IF(L68="","",INDEX([2]進修學校總表!$A$2:$R$100,L68,3))</f>
        <v/>
      </c>
      <c r="G68" s="13" t="str">
        <f>IF(L68="","",INDEX([2]進修學校總表!$A$2:$R$100,L68,13))</f>
        <v/>
      </c>
      <c r="H68" s="14" t="str">
        <f>IF(L68="","",IF(INDEX([2]進修學校總表!$A$2:$R$100,L68,9)="","",INDEX([2]進修學校總表!$A$2:$R$100,L68,9)))</f>
        <v/>
      </c>
      <c r="I68" s="15" t="str">
        <f>IF(L68="","",IF(INDEX([2]進修學校總表!$A$2:$R$100,L68,18)="","",INDEX([2]進修學校總表!$A$2:$R$100,L68,18)))</f>
        <v/>
      </c>
      <c r="J68" s="16"/>
      <c r="L68" s="10" t="str">
        <f>IF(B68="","",MATCH(VLOOKUP(A68,'[2]進修學校用書-OK'!$A$3:$O$100,B68+3,FALSE),[2]進修學校總表!$A$2:$A$100,0))</f>
        <v/>
      </c>
    </row>
    <row r="69" spans="1:12" s="6" customFormat="1" ht="24" customHeight="1" x14ac:dyDescent="0.25">
      <c r="A69" s="6">
        <f t="shared" si="3"/>
        <v>4</v>
      </c>
      <c r="B69" s="11" t="str">
        <f>IF(B68="","",IF(B68+1&lt;=VLOOKUP(A69,'[2]進修學校用書-OK'!$A$3:$C$100,3),B68+1,""))</f>
        <v/>
      </c>
      <c r="C69" s="12" t="str">
        <f>IF(L69="","",INDEX([2]進修學校總表!$A$2:$R$100,L69,5))</f>
        <v/>
      </c>
      <c r="D69" s="13" t="str">
        <f>IF(L69="","",INDEX([2]進修學校總表!$A$2:$R$100,L69,6))</f>
        <v/>
      </c>
      <c r="E69" s="13" t="str">
        <f>IF(L69="","",INDEX([2]進修學校總表!$A$2:$R$100,L69,7))</f>
        <v/>
      </c>
      <c r="F69" s="13" t="str">
        <f>IF(L69="","",INDEX([2]進修學校總表!$A$2:$R$100,L69,3))</f>
        <v/>
      </c>
      <c r="G69" s="13" t="str">
        <f>IF(L69="","",INDEX([2]進修學校總表!$A$2:$R$100,L69,13))</f>
        <v/>
      </c>
      <c r="H69" s="14" t="str">
        <f>IF(L69="","",IF(INDEX([2]進修學校總表!$A$2:$R$100,L69,9)="","",INDEX([2]進修學校總表!$A$2:$R$100,L69,9)))</f>
        <v/>
      </c>
      <c r="I69" s="15" t="str">
        <f>IF(L69="","",IF(INDEX([2]進修學校總表!$A$2:$R$100,L69,18)="","",INDEX([2]進修學校總表!$A$2:$R$100,L69,18)))</f>
        <v/>
      </c>
      <c r="J69" s="16"/>
      <c r="L69" s="10" t="str">
        <f>IF(B69="","",MATCH(VLOOKUP(A69,'[2]進修學校用書-OK'!$A$3:$O$100,B69+3,FALSE),[2]進修學校總表!$A$2:$A$100,0))</f>
        <v/>
      </c>
    </row>
    <row r="70" spans="1:12" s="6" customFormat="1" ht="24" customHeight="1" x14ac:dyDescent="0.25">
      <c r="A70" s="6">
        <f t="shared" si="3"/>
        <v>4</v>
      </c>
      <c r="B70" s="11" t="str">
        <f>IF(B69="","",IF(B69+1&lt;=VLOOKUP(A70,'[2]進修學校用書-OK'!$A$3:$C$100,3),B69+1,""))</f>
        <v/>
      </c>
      <c r="C70" s="12" t="str">
        <f>IF(L70="","",INDEX([2]進修學校總表!$A$2:$R$100,L70,5))</f>
        <v/>
      </c>
      <c r="D70" s="13" t="str">
        <f>IF(L70="","",INDEX([2]進修學校總表!$A$2:$R$100,L70,6))</f>
        <v/>
      </c>
      <c r="E70" s="13" t="str">
        <f>IF(L70="","",INDEX([2]進修學校總表!$A$2:$R$100,L70,7))</f>
        <v/>
      </c>
      <c r="F70" s="13" t="str">
        <f>IF(L70="","",INDEX([2]進修學校總表!$A$2:$R$100,L70,3))</f>
        <v/>
      </c>
      <c r="G70" s="13" t="str">
        <f>IF(L70="","",INDEX([2]進修學校總表!$A$2:$R$100,L70,13))</f>
        <v/>
      </c>
      <c r="H70" s="14" t="str">
        <f>IF(L70="","",IF(INDEX([2]進修學校總表!$A$2:$R$100,L70,9)="","",INDEX([2]進修學校總表!$A$2:$R$100,L70,9)))</f>
        <v/>
      </c>
      <c r="I70" s="15" t="str">
        <f>IF(L70="","",IF(INDEX([2]進修學校總表!$A$2:$R$100,L70,18)="","",INDEX([2]進修學校總表!$A$2:$R$100,L70,18)))</f>
        <v/>
      </c>
      <c r="J70" s="16"/>
      <c r="L70" s="10" t="str">
        <f>IF(B70="","",MATCH(VLOOKUP(A70,'[2]進修學校用書-OK'!$A$3:$O$100,B70+3,FALSE),[2]進修學校總表!$A$2:$A$100,0))</f>
        <v/>
      </c>
    </row>
    <row r="71" spans="1:12" s="6" customFormat="1" ht="24" customHeight="1" x14ac:dyDescent="0.25">
      <c r="A71" s="6">
        <f t="shared" si="3"/>
        <v>4</v>
      </c>
      <c r="B71" s="11" t="str">
        <f>IF(B70="","",IF(B70+1&lt;=VLOOKUP(A71,'[2]進修學校用書-OK'!$A$3:$C$100,3),B70+1,""))</f>
        <v/>
      </c>
      <c r="C71" s="12" t="str">
        <f>IF(L71="","",INDEX([2]進修學校總表!$A$2:$R$100,L71,5))</f>
        <v/>
      </c>
      <c r="D71" s="13" t="str">
        <f>IF(L71="","",INDEX([2]進修學校總表!$A$2:$R$100,L71,6))</f>
        <v/>
      </c>
      <c r="E71" s="13" t="str">
        <f>IF(L71="","",INDEX([2]進修學校總表!$A$2:$R$100,L71,7))</f>
        <v/>
      </c>
      <c r="F71" s="13" t="str">
        <f>IF(L71="","",INDEX([2]進修學校總表!$A$2:$R$100,L71,3))</f>
        <v/>
      </c>
      <c r="G71" s="13" t="str">
        <f>IF(L71="","",INDEX([2]進修學校總表!$A$2:$R$100,L71,13))</f>
        <v/>
      </c>
      <c r="H71" s="14" t="str">
        <f>IF(L71="","",IF(INDEX([2]進修學校總表!$A$2:$R$100,L71,9)="","",INDEX([2]進修學校總表!$A$2:$R$100,L71,9)))</f>
        <v/>
      </c>
      <c r="I71" s="15" t="str">
        <f>IF(L71="","",IF(INDEX([2]進修學校總表!$A$2:$R$100,L71,18)="","",INDEX([2]進修學校總表!$A$2:$R$100,L71,18)))</f>
        <v/>
      </c>
      <c r="J71" s="16"/>
      <c r="L71" s="10" t="str">
        <f>IF(B71="","",MATCH(VLOOKUP(A71,'[2]進修學校用書-OK'!$A$3:$O$100,B71+3,FALSE),[2]進修學校總表!$A$2:$A$100,0))</f>
        <v/>
      </c>
    </row>
    <row r="72" spans="1:12" s="6" customFormat="1" ht="24" customHeight="1" x14ac:dyDescent="0.25">
      <c r="A72" s="6">
        <f t="shared" si="3"/>
        <v>4</v>
      </c>
      <c r="B72" s="11" t="str">
        <f>IF(B71="","",IF(B71+1&lt;=VLOOKUP(A72,'[2]進修學校用書-OK'!$A$3:$C$100,3),B71+1,""))</f>
        <v/>
      </c>
      <c r="C72" s="12" t="str">
        <f>IF(L72="","",INDEX([2]進修學校總表!$A$2:$R$100,L72,5))</f>
        <v/>
      </c>
      <c r="D72" s="13" t="str">
        <f>IF(L72="","",INDEX([2]進修學校總表!$A$2:$R$100,L72,6))</f>
        <v/>
      </c>
      <c r="E72" s="13" t="str">
        <f>IF(L72="","",INDEX([2]進修學校總表!$A$2:$R$100,L72,7))</f>
        <v/>
      </c>
      <c r="F72" s="13" t="str">
        <f>IF(L72="","",INDEX([2]進修學校總表!$A$2:$R$100,L72,3))</f>
        <v/>
      </c>
      <c r="G72" s="13" t="str">
        <f>IF(L72="","",INDEX([2]進修學校總表!$A$2:$R$100,L72,13))</f>
        <v/>
      </c>
      <c r="H72" s="14" t="str">
        <f>IF(L72="","",IF(INDEX([2]進修學校總表!$A$2:$R$100,L72,9)="","",INDEX([2]進修學校總表!$A$2:$R$100,L72,9)))</f>
        <v/>
      </c>
      <c r="I72" s="15" t="str">
        <f>IF(L72="","",IF(INDEX([2]進修學校總表!$A$2:$R$100,L72,18)="","",INDEX([2]進修學校總表!$A$2:$R$100,L72,18)))</f>
        <v/>
      </c>
      <c r="J72" s="16"/>
      <c r="L72" s="10" t="str">
        <f>IF(B72="","",MATCH(VLOOKUP(A72,'[2]進修學校用書-OK'!$A$3:$O$100,B72+3,FALSE),[2]進修學校總表!$A$2:$A$100,0))</f>
        <v/>
      </c>
    </row>
    <row r="73" spans="1:12" s="6" customFormat="1" ht="24" customHeight="1" x14ac:dyDescent="0.25">
      <c r="A73" s="6">
        <f t="shared" si="3"/>
        <v>4</v>
      </c>
      <c r="B73" s="11" t="str">
        <f>IF(B72="","",IF(B72+1&lt;=VLOOKUP(A73,'[2]進修學校用書-OK'!$A$3:$C$100,3),B72+1,""))</f>
        <v/>
      </c>
      <c r="C73" s="12" t="str">
        <f>IF(L73="","",INDEX([2]進修學校總表!$A$2:$R$100,L73,5))</f>
        <v/>
      </c>
      <c r="D73" s="13" t="str">
        <f>IF(L73="","",INDEX([2]進修學校總表!$A$2:$R$100,L73,6))</f>
        <v/>
      </c>
      <c r="E73" s="13" t="str">
        <f>IF(L73="","",INDEX([2]進修學校總表!$A$2:$R$100,L73,7))</f>
        <v/>
      </c>
      <c r="F73" s="13" t="str">
        <f>IF(L73="","",INDEX([2]進修學校總表!$A$2:$R$100,L73,3))</f>
        <v/>
      </c>
      <c r="G73" s="13" t="str">
        <f>IF(L73="","",INDEX([2]進修學校總表!$A$2:$R$100,L73,13))</f>
        <v/>
      </c>
      <c r="H73" s="14" t="str">
        <f>IF(L73="","",IF(INDEX([2]進修學校總表!$A$2:$R$100,L73,9)="","",INDEX([2]進修學校總表!$A$2:$R$100,L73,9)))</f>
        <v/>
      </c>
      <c r="I73" s="15" t="str">
        <f>IF(L73="","",IF(INDEX([2]進修學校總表!$A$2:$R$100,L73,18)="","",INDEX([2]進修學校總表!$A$2:$R$100,L73,18)))</f>
        <v/>
      </c>
      <c r="J73" s="16"/>
      <c r="L73" s="10" t="str">
        <f>IF(B73="","",MATCH(VLOOKUP(A73,'[2]進修學校用書-OK'!$A$3:$O$100,B73+3,FALSE),[2]進修學校總表!$A$2:$A$100,0))</f>
        <v/>
      </c>
    </row>
    <row r="74" spans="1:12" s="6" customFormat="1" ht="24" customHeight="1" x14ac:dyDescent="0.25">
      <c r="A74" s="6">
        <f t="shared" si="3"/>
        <v>4</v>
      </c>
      <c r="B74" s="11" t="str">
        <f>IF(B73="","",IF(B73+1&lt;=VLOOKUP(A74,'[2]進修學校用書-OK'!$A$3:$C$100,3),B73+1,""))</f>
        <v/>
      </c>
      <c r="C74" s="12" t="str">
        <f>IF(L74="","",INDEX([2]進修學校總表!$A$2:$R$100,L74,5))</f>
        <v/>
      </c>
      <c r="D74" s="13" t="str">
        <f>IF(L74="","",INDEX([2]進修學校總表!$A$2:$R$100,L74,6))</f>
        <v/>
      </c>
      <c r="E74" s="13" t="str">
        <f>IF(L74="","",INDEX([2]進修學校總表!$A$2:$R$100,L74,7))</f>
        <v/>
      </c>
      <c r="F74" s="13" t="str">
        <f>IF(L74="","",INDEX([2]進修學校總表!$A$2:$R$100,L74,3))</f>
        <v/>
      </c>
      <c r="G74" s="13" t="str">
        <f>IF(L74="","",INDEX([2]進修學校總表!$A$2:$R$100,L74,13))</f>
        <v/>
      </c>
      <c r="H74" s="14" t="str">
        <f>IF(L74="","",IF(INDEX([2]進修學校總表!$A$2:$R$100,L74,9)="","",INDEX([2]進修學校總表!$A$2:$R$100,L74,9)))</f>
        <v/>
      </c>
      <c r="I74" s="15" t="str">
        <f>IF(L74="","",IF(INDEX([2]進修學校總表!$A$2:$R$100,L74,18)="","",INDEX([2]進修學校總表!$A$2:$R$100,L74,18)))</f>
        <v/>
      </c>
      <c r="J74" s="16"/>
      <c r="L74" s="10" t="str">
        <f>IF(B74="","",MATCH(VLOOKUP(A74,'[2]進修學校用書-OK'!$A$3:$O$100,B74+3,FALSE),[2]進修學校總表!$A$2:$A$100,0))</f>
        <v/>
      </c>
    </row>
    <row r="75" spans="1:12" s="6" customFormat="1" ht="30" customHeight="1" x14ac:dyDescent="0.25">
      <c r="A75" s="6">
        <f t="shared" si="3"/>
        <v>4</v>
      </c>
      <c r="B75" s="11" t="str">
        <f>IF(B74="","",IF(B74+1&lt;=VLOOKUP(A75,'[2]進修學校用書-OK'!$A$3:$C$100,3),B74+1,""))</f>
        <v/>
      </c>
      <c r="C75" s="12" t="str">
        <f>IF(L75="","",INDEX([2]進修學校總表!$A$2:$R$100,L75,5))</f>
        <v/>
      </c>
      <c r="D75" s="13" t="str">
        <f>IF(L75="","",INDEX([2]進修學校總表!$A$2:$R$100,L75,6))</f>
        <v/>
      </c>
      <c r="E75" s="13" t="str">
        <f>IF(L75="","",INDEX([2]進修學校總表!$A$2:$R$100,L75,7))</f>
        <v/>
      </c>
      <c r="F75" s="13" t="str">
        <f>IF(L75="","",INDEX([2]進修學校總表!$A$2:$R$100,L75,3))</f>
        <v/>
      </c>
      <c r="G75" s="13" t="str">
        <f>IF(L75="","",INDEX([2]進修學校總表!$A$2:$R$100,L75,13))</f>
        <v/>
      </c>
      <c r="H75" s="14" t="str">
        <f>IF(L75="","",IF(INDEX([2]進修學校總表!$A$2:$R$100,L75,9)="","",INDEX([2]進修學校總表!$A$2:$R$100,L75,9)))</f>
        <v/>
      </c>
      <c r="I75" s="15" t="str">
        <f>IF(L75="","",IF(INDEX([2]進修學校總表!$A$2:$R$100,L75,18)="","",INDEX([2]進修學校總表!$A$2:$R$100,L75,18)))</f>
        <v/>
      </c>
      <c r="J75" s="16"/>
      <c r="L75" s="10" t="str">
        <f>IF(B75="","",MATCH(VLOOKUP(A75,'[2]進修學校用書-OK'!$A$3:$O$100,B75+3,FALSE),[2]進修學校總表!$A$2:$A$100,0))</f>
        <v/>
      </c>
    </row>
    <row r="76" spans="1:12" s="6" customFormat="1" ht="30" customHeight="1" x14ac:dyDescent="0.25">
      <c r="A76" s="6">
        <f t="shared" si="3"/>
        <v>4</v>
      </c>
      <c r="B76" s="11" t="str">
        <f>IF(B75="","",IF(B75+1&lt;=VLOOKUP(A76,'[2]進修學校用書-OK'!$A$3:$C$100,3),B75+1,""))</f>
        <v/>
      </c>
      <c r="C76" s="12" t="str">
        <f>IF(L76="","",INDEX([2]進修學校總表!$A$2:$R$100,L76,5))</f>
        <v/>
      </c>
      <c r="D76" s="13" t="str">
        <f>IF(L76="","",INDEX([2]進修學校總表!$A$2:$R$100,L76,6))</f>
        <v/>
      </c>
      <c r="E76" s="13" t="str">
        <f>IF(L76="","",INDEX([2]進修學校總表!$A$2:$R$100,L76,7))</f>
        <v/>
      </c>
      <c r="F76" s="13" t="str">
        <f>IF(L76="","",INDEX([2]進修學校總表!$A$2:$R$100,L76,3))</f>
        <v/>
      </c>
      <c r="G76" s="13" t="str">
        <f>IF(L76="","",INDEX([2]進修學校總表!$A$2:$R$100,L76,13))</f>
        <v/>
      </c>
      <c r="H76" s="14" t="str">
        <f>IF(L76="","",IF(INDEX([2]進修學校總表!$A$2:$R$100,L76,9)="","",INDEX([2]進修學校總表!$A$2:$R$100,L76,9)))</f>
        <v/>
      </c>
      <c r="I76" s="15" t="str">
        <f>IF(L76="","",IF(INDEX([2]進修學校總表!$A$2:$R$100,L76,18)="","",INDEX([2]進修學校總表!$A$2:$R$100,L76,18)))</f>
        <v/>
      </c>
      <c r="J76" s="16"/>
      <c r="L76" s="10" t="str">
        <f>IF(B76="","",MATCH(VLOOKUP(A76,'[2]進修學校用書-OK'!$A$3:$O$100,B76+3,FALSE),[2]進修學校總表!$A$2:$A$100,0))</f>
        <v/>
      </c>
    </row>
    <row r="77" spans="1:12" s="6" customFormat="1" ht="30" customHeight="1" x14ac:dyDescent="0.25">
      <c r="A77" s="6">
        <f t="shared" si="3"/>
        <v>4</v>
      </c>
      <c r="B77" s="11" t="str">
        <f>IF(B76="","",IF(B76+1&lt;=VLOOKUP(A77,'[2]進修學校用書-OK'!$A$3:$C$100,3),B76+1,""))</f>
        <v/>
      </c>
      <c r="C77" s="12" t="str">
        <f>IF(L77="","",INDEX([2]進修學校總表!$A$2:$R$100,L77,5))</f>
        <v/>
      </c>
      <c r="D77" s="13" t="str">
        <f>IF(L77="","",INDEX([2]進修學校總表!$A$2:$R$100,L77,6))</f>
        <v/>
      </c>
      <c r="E77" s="13" t="str">
        <f>IF(L77="","",INDEX([2]進修學校總表!$A$2:$R$100,L77,7))</f>
        <v/>
      </c>
      <c r="F77" s="13" t="str">
        <f>IF(L77="","",INDEX([2]進修學校總表!$A$2:$R$100,L77,3))</f>
        <v/>
      </c>
      <c r="G77" s="13" t="str">
        <f>IF(L77="","",INDEX([2]進修學校總表!$A$2:$R$100,L77,13))</f>
        <v/>
      </c>
      <c r="H77" s="14" t="str">
        <f>IF(L77="","",IF(INDEX([2]進修學校總表!$A$2:$R$100,L77,9)="","",INDEX([2]進修學校總表!$A$2:$R$100,L77,9)))</f>
        <v/>
      </c>
      <c r="I77" s="15" t="str">
        <f>IF(L77="","",IF(INDEX([2]進修學校總表!$A$2:$R$100,L77,18)="","",INDEX([2]進修學校總表!$A$2:$R$100,L77,18)))</f>
        <v/>
      </c>
      <c r="J77" s="16"/>
      <c r="L77" s="10" t="str">
        <f>IF(B77="","",MATCH(VLOOKUP(A77,'[2]進修學校用書-OK'!$A$3:$O$100,B77+3,FALSE),[2]進修學校總表!$A$2:$A$100,0))</f>
        <v/>
      </c>
    </row>
    <row r="78" spans="1:12" ht="10.15" customHeight="1" x14ac:dyDescent="0.25">
      <c r="B78" s="17" t="s">
        <v>22</v>
      </c>
      <c r="C78" s="17"/>
      <c r="D78" s="18">
        <f>SUM(G66:G77)</f>
        <v>210</v>
      </c>
      <c r="E78" s="18"/>
      <c r="F78" s="18"/>
      <c r="G78" s="18"/>
      <c r="H78" s="18"/>
      <c r="I78" s="18"/>
      <c r="J78" s="18"/>
    </row>
    <row r="79" spans="1:12" ht="10.15" customHeight="1" x14ac:dyDescent="0.25">
      <c r="B79" s="17"/>
      <c r="C79" s="17"/>
      <c r="D79" s="18"/>
      <c r="E79" s="18"/>
      <c r="F79" s="18"/>
      <c r="G79" s="18"/>
      <c r="H79" s="18"/>
      <c r="I79" s="18"/>
      <c r="J79" s="18"/>
    </row>
    <row r="80" spans="1:12" ht="25.15" customHeight="1" x14ac:dyDescent="0.25">
      <c r="B80" s="19"/>
      <c r="C80" s="19"/>
      <c r="D80" s="20"/>
      <c r="E80" s="20"/>
      <c r="F80" s="20"/>
      <c r="G80" s="20"/>
      <c r="H80" s="20"/>
      <c r="I80" s="20"/>
      <c r="J80" s="20"/>
    </row>
    <row r="81" spans="1:12" ht="13.9" customHeight="1" x14ac:dyDescent="0.25">
      <c r="A81" s="1">
        <f t="shared" ref="A81" si="4">A61+1</f>
        <v>5</v>
      </c>
      <c r="C81" s="3" t="str">
        <f t="shared" ref="C81:C82" si="5">C61</f>
        <v>臺北市立大安高級工業職業學校附設進修學校</v>
      </c>
      <c r="D81" s="3"/>
      <c r="E81" s="3"/>
      <c r="F81" s="3"/>
      <c r="G81" s="4"/>
      <c r="H81" s="4"/>
    </row>
    <row r="82" spans="1:12" ht="13.9" customHeight="1" x14ac:dyDescent="0.25">
      <c r="C82" s="3" t="str">
        <f t="shared" si="5"/>
        <v>106學年度第2學期 教科書單</v>
      </c>
      <c r="D82" s="3"/>
      <c r="E82" s="3"/>
      <c r="F82" s="3"/>
      <c r="G82" s="4"/>
      <c r="H82" s="4"/>
    </row>
    <row r="84" spans="1:12" x14ac:dyDescent="0.25">
      <c r="C84" s="5" t="str">
        <f>INDEX([1]班級列表!$M$2:$N$61,A81,2)</f>
        <v>電子三乙</v>
      </c>
      <c r="E84" s="2" t="s">
        <v>19</v>
      </c>
      <c r="H84" s="2" t="s">
        <v>20</v>
      </c>
    </row>
    <row r="85" spans="1:12" s="6" customFormat="1" ht="14.25" x14ac:dyDescent="0.25">
      <c r="B85" s="7" t="s">
        <v>4</v>
      </c>
      <c r="C85" s="8" t="s">
        <v>5</v>
      </c>
      <c r="D85" s="8" t="s">
        <v>6</v>
      </c>
      <c r="E85" s="8" t="s">
        <v>7</v>
      </c>
      <c r="F85" s="8" t="s">
        <v>8</v>
      </c>
      <c r="G85" s="8" t="s">
        <v>9</v>
      </c>
      <c r="H85" s="8" t="s">
        <v>10</v>
      </c>
      <c r="I85" s="9" t="s">
        <v>11</v>
      </c>
      <c r="J85" s="9" t="s">
        <v>12</v>
      </c>
      <c r="L85" s="10" t="s">
        <v>21</v>
      </c>
    </row>
    <row r="86" spans="1:12" s="6" customFormat="1" ht="24" customHeight="1" x14ac:dyDescent="0.25">
      <c r="A86" s="6">
        <f t="shared" ref="A86" si="6">A81</f>
        <v>5</v>
      </c>
      <c r="B86" s="11">
        <v>1</v>
      </c>
      <c r="C86" s="12" t="str">
        <f>IF(L86="","",INDEX([2]進修學校總表!$A$2:$R$100,L86,5))</f>
        <v>國文</v>
      </c>
      <c r="D86" s="13" t="str">
        <f>IF(L86="","",INDEX([2]進修學校總表!$A$2:$R$100,L86,6))</f>
        <v>六</v>
      </c>
      <c r="E86" s="13" t="str">
        <f>IF(L86="","",INDEX([2]進修學校總表!$A$2:$R$100,L86,7))</f>
        <v>黃志民等</v>
      </c>
      <c r="F86" s="13" t="str">
        <f>IF(L86="","",INDEX([2]進修學校總表!$A$2:$R$100,L86,3))</f>
        <v>東大</v>
      </c>
      <c r="G86" s="13">
        <f>IF(L86="","",INDEX([2]進修學校總表!$A$2:$R$100,L86,13))</f>
        <v>210</v>
      </c>
      <c r="H86" s="14" t="str">
        <f>IF(L86="","",IF(INDEX([2]進修學校總表!$A$2:$R$100,L86,9)="","",INDEX([2]進修學校總表!$A$2:$R$100,L86,9)))</f>
        <v>02253(109-07-31 )</v>
      </c>
      <c r="I86" s="15" t="str">
        <f>IF(L86="","",IF(INDEX([2]進修學校總表!$A$2:$R$100,L86,18)="","",INDEX([2]進修學校總表!$A$2:$R$100,L86,18)))</f>
        <v>習作、補充文選、考卷</v>
      </c>
      <c r="J86" s="16"/>
      <c r="L86" s="10">
        <f>IF(B86="","",MATCH(VLOOKUP(A86,'[2]進修學校用書-OK'!$A$3:$O$100,B86+3,FALSE),[2]進修學校總表!$A$2:$A$100,0))</f>
        <v>19</v>
      </c>
    </row>
    <row r="87" spans="1:12" s="6" customFormat="1" ht="24" customHeight="1" x14ac:dyDescent="0.25">
      <c r="A87" s="6">
        <f t="shared" ref="A87:A97" si="7">A86</f>
        <v>5</v>
      </c>
      <c r="B87" s="11" t="str">
        <f>IF(B86="","",IF(B86+1&lt;=VLOOKUP(A87,'[2]進修學校用書-OK'!$A$3:$C$100,3),B86+1,""))</f>
        <v/>
      </c>
      <c r="C87" s="12" t="str">
        <f>IF(L87="","",INDEX([2]進修學校總表!$A$2:$R$100,L87,5))</f>
        <v/>
      </c>
      <c r="D87" s="13" t="str">
        <f>IF(L87="","",INDEX([2]進修學校總表!$A$2:$R$100,L87,6))</f>
        <v/>
      </c>
      <c r="E87" s="13" t="str">
        <f>IF(L87="","",INDEX([2]進修學校總表!$A$2:$R$100,L87,7))</f>
        <v/>
      </c>
      <c r="F87" s="13" t="str">
        <f>IF(L87="","",INDEX([2]進修學校總表!$A$2:$R$100,L87,3))</f>
        <v/>
      </c>
      <c r="G87" s="13" t="str">
        <f>IF(L87="","",INDEX([2]進修學校總表!$A$2:$R$100,L87,13))</f>
        <v/>
      </c>
      <c r="H87" s="14" t="str">
        <f>IF(L87="","",IF(INDEX([2]進修學校總表!$A$2:$R$100,L87,9)="","",INDEX([2]進修學校總表!$A$2:$R$100,L87,9)))</f>
        <v/>
      </c>
      <c r="I87" s="15" t="str">
        <f>IF(L87="","",IF(INDEX([2]進修學校總表!$A$2:$R$100,L87,18)="","",INDEX([2]進修學校總表!$A$2:$R$100,L87,18)))</f>
        <v/>
      </c>
      <c r="J87" s="16"/>
      <c r="L87" s="10" t="str">
        <f>IF(B87="","",MATCH(VLOOKUP(A87,'[2]進修學校用書-OK'!$A$3:$O$100,B87+3,FALSE),[2]進修學校總表!$A$2:$A$100,0))</f>
        <v/>
      </c>
    </row>
    <row r="88" spans="1:12" s="6" customFormat="1" ht="24" customHeight="1" x14ac:dyDescent="0.25">
      <c r="A88" s="6">
        <f t="shared" si="7"/>
        <v>5</v>
      </c>
      <c r="B88" s="11" t="str">
        <f>IF(B87="","",IF(B87+1&lt;=VLOOKUP(A88,'[2]進修學校用書-OK'!$A$3:$C$100,3),B87+1,""))</f>
        <v/>
      </c>
      <c r="C88" s="12" t="str">
        <f>IF(L88="","",INDEX([2]進修學校總表!$A$2:$R$100,L88,5))</f>
        <v/>
      </c>
      <c r="D88" s="13" t="str">
        <f>IF(L88="","",INDEX([2]進修學校總表!$A$2:$R$100,L88,6))</f>
        <v/>
      </c>
      <c r="E88" s="13" t="str">
        <f>IF(L88="","",INDEX([2]進修學校總表!$A$2:$R$100,L88,7))</f>
        <v/>
      </c>
      <c r="F88" s="13" t="str">
        <f>IF(L88="","",INDEX([2]進修學校總表!$A$2:$R$100,L88,3))</f>
        <v/>
      </c>
      <c r="G88" s="13" t="str">
        <f>IF(L88="","",INDEX([2]進修學校總表!$A$2:$R$100,L88,13))</f>
        <v/>
      </c>
      <c r="H88" s="14" t="str">
        <f>IF(L88="","",IF(INDEX([2]進修學校總表!$A$2:$R$100,L88,9)="","",INDEX([2]進修學校總表!$A$2:$R$100,L88,9)))</f>
        <v/>
      </c>
      <c r="I88" s="15" t="str">
        <f>IF(L88="","",IF(INDEX([2]進修學校總表!$A$2:$R$100,L88,18)="","",INDEX([2]進修學校總表!$A$2:$R$100,L88,18)))</f>
        <v/>
      </c>
      <c r="J88" s="16"/>
      <c r="L88" s="10" t="str">
        <f>IF(B88="","",MATCH(VLOOKUP(A88,'[2]進修學校用書-OK'!$A$3:$O$100,B88+3,FALSE),[2]進修學校總表!$A$2:$A$100,0))</f>
        <v/>
      </c>
    </row>
    <row r="89" spans="1:12" s="6" customFormat="1" ht="24" customHeight="1" x14ac:dyDescent="0.25">
      <c r="A89" s="6">
        <f t="shared" si="7"/>
        <v>5</v>
      </c>
      <c r="B89" s="11" t="str">
        <f>IF(B88="","",IF(B88+1&lt;=VLOOKUP(A89,'[2]進修學校用書-OK'!$A$3:$C$100,3),B88+1,""))</f>
        <v/>
      </c>
      <c r="C89" s="12" t="str">
        <f>IF(L89="","",INDEX([2]進修學校總表!$A$2:$R$100,L89,5))</f>
        <v/>
      </c>
      <c r="D89" s="13" t="str">
        <f>IF(L89="","",INDEX([2]進修學校總表!$A$2:$R$100,L89,6))</f>
        <v/>
      </c>
      <c r="E89" s="13" t="str">
        <f>IF(L89="","",INDEX([2]進修學校總表!$A$2:$R$100,L89,7))</f>
        <v/>
      </c>
      <c r="F89" s="13" t="str">
        <f>IF(L89="","",INDEX([2]進修學校總表!$A$2:$R$100,L89,3))</f>
        <v/>
      </c>
      <c r="G89" s="13" t="str">
        <f>IF(L89="","",INDEX([2]進修學校總表!$A$2:$R$100,L89,13))</f>
        <v/>
      </c>
      <c r="H89" s="14" t="str">
        <f>IF(L89="","",IF(INDEX([2]進修學校總表!$A$2:$R$100,L89,9)="","",INDEX([2]進修學校總表!$A$2:$R$100,L89,9)))</f>
        <v/>
      </c>
      <c r="I89" s="15" t="str">
        <f>IF(L89="","",IF(INDEX([2]進修學校總表!$A$2:$R$100,L89,18)="","",INDEX([2]進修學校總表!$A$2:$R$100,L89,18)))</f>
        <v/>
      </c>
      <c r="J89" s="16"/>
      <c r="L89" s="10" t="str">
        <f>IF(B89="","",MATCH(VLOOKUP(A89,'[2]進修學校用書-OK'!$A$3:$O$100,B89+3,FALSE),[2]進修學校總表!$A$2:$A$100,0))</f>
        <v/>
      </c>
    </row>
    <row r="90" spans="1:12" s="6" customFormat="1" ht="24" customHeight="1" x14ac:dyDescent="0.25">
      <c r="A90" s="6">
        <f t="shared" si="7"/>
        <v>5</v>
      </c>
      <c r="B90" s="11" t="str">
        <f>IF(B89="","",IF(B89+1&lt;=VLOOKUP(A90,'[2]進修學校用書-OK'!$A$3:$C$100,3),B89+1,""))</f>
        <v/>
      </c>
      <c r="C90" s="12" t="str">
        <f>IF(L90="","",INDEX([2]進修學校總表!$A$2:$R$100,L90,5))</f>
        <v/>
      </c>
      <c r="D90" s="13" t="str">
        <f>IF(L90="","",INDEX([2]進修學校總表!$A$2:$R$100,L90,6))</f>
        <v/>
      </c>
      <c r="E90" s="13" t="str">
        <f>IF(L90="","",INDEX([2]進修學校總表!$A$2:$R$100,L90,7))</f>
        <v/>
      </c>
      <c r="F90" s="13" t="str">
        <f>IF(L90="","",INDEX([2]進修學校總表!$A$2:$R$100,L90,3))</f>
        <v/>
      </c>
      <c r="G90" s="13" t="str">
        <f>IF(L90="","",INDEX([2]進修學校總表!$A$2:$R$100,L90,13))</f>
        <v/>
      </c>
      <c r="H90" s="14" t="str">
        <f>IF(L90="","",IF(INDEX([2]進修學校總表!$A$2:$R$100,L90,9)="","",INDEX([2]進修學校總表!$A$2:$R$100,L90,9)))</f>
        <v/>
      </c>
      <c r="I90" s="15" t="str">
        <f>IF(L90="","",IF(INDEX([2]進修學校總表!$A$2:$R$100,L90,18)="","",INDEX([2]進修學校總表!$A$2:$R$100,L90,18)))</f>
        <v/>
      </c>
      <c r="J90" s="16"/>
      <c r="L90" s="10" t="str">
        <f>IF(B90="","",MATCH(VLOOKUP(A90,'[2]進修學校用書-OK'!$A$3:$O$100,B90+3,FALSE),[2]進修學校總表!$A$2:$A$100,0))</f>
        <v/>
      </c>
    </row>
    <row r="91" spans="1:12" s="6" customFormat="1" ht="24" customHeight="1" x14ac:dyDescent="0.25">
      <c r="A91" s="6">
        <f t="shared" si="7"/>
        <v>5</v>
      </c>
      <c r="B91" s="11" t="str">
        <f>IF(B90="","",IF(B90+1&lt;=VLOOKUP(A91,'[2]進修學校用書-OK'!$A$3:$C$100,3),B90+1,""))</f>
        <v/>
      </c>
      <c r="C91" s="12" t="str">
        <f>IF(L91="","",INDEX([2]進修學校總表!$A$2:$R$100,L91,5))</f>
        <v/>
      </c>
      <c r="D91" s="13" t="str">
        <f>IF(L91="","",INDEX([2]進修學校總表!$A$2:$R$100,L91,6))</f>
        <v/>
      </c>
      <c r="E91" s="13" t="str">
        <f>IF(L91="","",INDEX([2]進修學校總表!$A$2:$R$100,L91,7))</f>
        <v/>
      </c>
      <c r="F91" s="13" t="str">
        <f>IF(L91="","",INDEX([2]進修學校總表!$A$2:$R$100,L91,3))</f>
        <v/>
      </c>
      <c r="G91" s="13" t="str">
        <f>IF(L91="","",INDEX([2]進修學校總表!$A$2:$R$100,L91,13))</f>
        <v/>
      </c>
      <c r="H91" s="14" t="str">
        <f>IF(L91="","",IF(INDEX([2]進修學校總表!$A$2:$R$100,L91,9)="","",INDEX([2]進修學校總表!$A$2:$R$100,L91,9)))</f>
        <v/>
      </c>
      <c r="I91" s="15" t="str">
        <f>IF(L91="","",IF(INDEX([2]進修學校總表!$A$2:$R$100,L91,18)="","",INDEX([2]進修學校總表!$A$2:$R$100,L91,18)))</f>
        <v/>
      </c>
      <c r="J91" s="16"/>
      <c r="L91" s="10" t="str">
        <f>IF(B91="","",MATCH(VLOOKUP(A91,'[2]進修學校用書-OK'!$A$3:$O$100,B91+3,FALSE),[2]進修學校總表!$A$2:$A$100,0))</f>
        <v/>
      </c>
    </row>
    <row r="92" spans="1:12" s="6" customFormat="1" ht="24" customHeight="1" x14ac:dyDescent="0.25">
      <c r="A92" s="6">
        <f t="shared" si="7"/>
        <v>5</v>
      </c>
      <c r="B92" s="11" t="str">
        <f>IF(B91="","",IF(B91+1&lt;=VLOOKUP(A92,'[2]進修學校用書-OK'!$A$3:$C$100,3),B91+1,""))</f>
        <v/>
      </c>
      <c r="C92" s="12" t="str">
        <f>IF(L92="","",INDEX([2]進修學校總表!$A$2:$R$100,L92,5))</f>
        <v/>
      </c>
      <c r="D92" s="13" t="str">
        <f>IF(L92="","",INDEX([2]進修學校總表!$A$2:$R$100,L92,6))</f>
        <v/>
      </c>
      <c r="E92" s="13" t="str">
        <f>IF(L92="","",INDEX([2]進修學校總表!$A$2:$R$100,L92,7))</f>
        <v/>
      </c>
      <c r="F92" s="13" t="str">
        <f>IF(L92="","",INDEX([2]進修學校總表!$A$2:$R$100,L92,3))</f>
        <v/>
      </c>
      <c r="G92" s="13" t="str">
        <f>IF(L92="","",INDEX([2]進修學校總表!$A$2:$R$100,L92,13))</f>
        <v/>
      </c>
      <c r="H92" s="14" t="str">
        <f>IF(L92="","",IF(INDEX([2]進修學校總表!$A$2:$R$100,L92,9)="","",INDEX([2]進修學校總表!$A$2:$R$100,L92,9)))</f>
        <v/>
      </c>
      <c r="I92" s="15" t="str">
        <f>IF(L92="","",IF(INDEX([2]進修學校總表!$A$2:$R$100,L92,18)="","",INDEX([2]進修學校總表!$A$2:$R$100,L92,18)))</f>
        <v/>
      </c>
      <c r="J92" s="16"/>
      <c r="L92" s="10" t="str">
        <f>IF(B92="","",MATCH(VLOOKUP(A92,'[2]進修學校用書-OK'!$A$3:$O$100,B92+3,FALSE),[2]進修學校總表!$A$2:$A$100,0))</f>
        <v/>
      </c>
    </row>
    <row r="93" spans="1:12" s="6" customFormat="1" ht="24" customHeight="1" x14ac:dyDescent="0.25">
      <c r="A93" s="6">
        <f t="shared" si="7"/>
        <v>5</v>
      </c>
      <c r="B93" s="11" t="str">
        <f>IF(B92="","",IF(B92+1&lt;=VLOOKUP(A93,'[2]進修學校用書-OK'!$A$3:$C$100,3),B92+1,""))</f>
        <v/>
      </c>
      <c r="C93" s="12" t="str">
        <f>IF(L93="","",INDEX([2]進修學校總表!$A$2:$R$100,L93,5))</f>
        <v/>
      </c>
      <c r="D93" s="13" t="str">
        <f>IF(L93="","",INDEX([2]進修學校總表!$A$2:$R$100,L93,6))</f>
        <v/>
      </c>
      <c r="E93" s="13" t="str">
        <f>IF(L93="","",INDEX([2]進修學校總表!$A$2:$R$100,L93,7))</f>
        <v/>
      </c>
      <c r="F93" s="13" t="str">
        <f>IF(L93="","",INDEX([2]進修學校總表!$A$2:$R$100,L93,3))</f>
        <v/>
      </c>
      <c r="G93" s="13" t="str">
        <f>IF(L93="","",INDEX([2]進修學校總表!$A$2:$R$100,L93,13))</f>
        <v/>
      </c>
      <c r="H93" s="14" t="str">
        <f>IF(L93="","",IF(INDEX([2]進修學校總表!$A$2:$R$100,L93,9)="","",INDEX([2]進修學校總表!$A$2:$R$100,L93,9)))</f>
        <v/>
      </c>
      <c r="I93" s="15" t="str">
        <f>IF(L93="","",IF(INDEX([2]進修學校總表!$A$2:$R$100,L93,18)="","",INDEX([2]進修學校總表!$A$2:$R$100,L93,18)))</f>
        <v/>
      </c>
      <c r="J93" s="16"/>
      <c r="L93" s="10" t="str">
        <f>IF(B93="","",MATCH(VLOOKUP(A93,'[2]進修學校用書-OK'!$A$3:$O$100,B93+3,FALSE),[2]進修學校總表!$A$2:$A$100,0))</f>
        <v/>
      </c>
    </row>
    <row r="94" spans="1:12" s="6" customFormat="1" ht="24" customHeight="1" x14ac:dyDescent="0.25">
      <c r="A94" s="6">
        <f t="shared" si="7"/>
        <v>5</v>
      </c>
      <c r="B94" s="11" t="str">
        <f>IF(B93="","",IF(B93+1&lt;=VLOOKUP(A94,'[2]進修學校用書-OK'!$A$3:$C$100,3),B93+1,""))</f>
        <v/>
      </c>
      <c r="C94" s="12" t="str">
        <f>IF(L94="","",INDEX([2]進修學校總表!$A$2:$R$100,L94,5))</f>
        <v/>
      </c>
      <c r="D94" s="13" t="str">
        <f>IF(L94="","",INDEX([2]進修學校總表!$A$2:$R$100,L94,6))</f>
        <v/>
      </c>
      <c r="E94" s="13" t="str">
        <f>IF(L94="","",INDEX([2]進修學校總表!$A$2:$R$100,L94,7))</f>
        <v/>
      </c>
      <c r="F94" s="13" t="str">
        <f>IF(L94="","",INDEX([2]進修學校總表!$A$2:$R$100,L94,3))</f>
        <v/>
      </c>
      <c r="G94" s="13" t="str">
        <f>IF(L94="","",INDEX([2]進修學校總表!$A$2:$R$100,L94,13))</f>
        <v/>
      </c>
      <c r="H94" s="14" t="str">
        <f>IF(L94="","",IF(INDEX([2]進修學校總表!$A$2:$R$100,L94,9)="","",INDEX([2]進修學校總表!$A$2:$R$100,L94,9)))</f>
        <v/>
      </c>
      <c r="I94" s="15" t="str">
        <f>IF(L94="","",IF(INDEX([2]進修學校總表!$A$2:$R$100,L94,18)="","",INDEX([2]進修學校總表!$A$2:$R$100,L94,18)))</f>
        <v/>
      </c>
      <c r="J94" s="16"/>
      <c r="L94" s="10" t="str">
        <f>IF(B94="","",MATCH(VLOOKUP(A94,'[2]進修學校用書-OK'!$A$3:$O$100,B94+3,FALSE),[2]進修學校總表!$A$2:$A$100,0))</f>
        <v/>
      </c>
    </row>
    <row r="95" spans="1:12" s="6" customFormat="1" ht="30" customHeight="1" x14ac:dyDescent="0.25">
      <c r="A95" s="6">
        <f t="shared" si="7"/>
        <v>5</v>
      </c>
      <c r="B95" s="11" t="str">
        <f>IF(B94="","",IF(B94+1&lt;=VLOOKUP(A95,'[2]進修學校用書-OK'!$A$3:$C$100,3),B94+1,""))</f>
        <v/>
      </c>
      <c r="C95" s="12" t="str">
        <f>IF(L95="","",INDEX([2]進修學校總表!$A$2:$R$100,L95,5))</f>
        <v/>
      </c>
      <c r="D95" s="13" t="str">
        <f>IF(L95="","",INDEX([2]進修學校總表!$A$2:$R$100,L95,6))</f>
        <v/>
      </c>
      <c r="E95" s="13" t="str">
        <f>IF(L95="","",INDEX([2]進修學校總表!$A$2:$R$100,L95,7))</f>
        <v/>
      </c>
      <c r="F95" s="13" t="str">
        <f>IF(L95="","",INDEX([2]進修學校總表!$A$2:$R$100,L95,3))</f>
        <v/>
      </c>
      <c r="G95" s="13" t="str">
        <f>IF(L95="","",INDEX([2]進修學校總表!$A$2:$R$100,L95,13))</f>
        <v/>
      </c>
      <c r="H95" s="14" t="str">
        <f>IF(L95="","",IF(INDEX([2]進修學校總表!$A$2:$R$100,L95,9)="","",INDEX([2]進修學校總表!$A$2:$R$100,L95,9)))</f>
        <v/>
      </c>
      <c r="I95" s="15" t="str">
        <f>IF(L95="","",IF(INDEX([2]進修學校總表!$A$2:$R$100,L95,18)="","",INDEX([2]進修學校總表!$A$2:$R$100,L95,18)))</f>
        <v/>
      </c>
      <c r="J95" s="16"/>
      <c r="L95" s="10" t="str">
        <f>IF(B95="","",MATCH(VLOOKUP(A95,'[2]進修學校用書-OK'!$A$3:$O$100,B95+3,FALSE),[2]進修學校總表!$A$2:$A$100,0))</f>
        <v/>
      </c>
    </row>
    <row r="96" spans="1:12" s="6" customFormat="1" ht="30" customHeight="1" x14ac:dyDescent="0.25">
      <c r="A96" s="6">
        <f t="shared" si="7"/>
        <v>5</v>
      </c>
      <c r="B96" s="11" t="str">
        <f>IF(B95="","",IF(B95+1&lt;=VLOOKUP(A96,'[2]進修學校用書-OK'!$A$3:$C$100,3),B95+1,""))</f>
        <v/>
      </c>
      <c r="C96" s="12" t="str">
        <f>IF(L96="","",INDEX([2]進修學校總表!$A$2:$R$100,L96,5))</f>
        <v/>
      </c>
      <c r="D96" s="13" t="str">
        <f>IF(L96="","",INDEX([2]進修學校總表!$A$2:$R$100,L96,6))</f>
        <v/>
      </c>
      <c r="E96" s="13" t="str">
        <f>IF(L96="","",INDEX([2]進修學校總表!$A$2:$R$100,L96,7))</f>
        <v/>
      </c>
      <c r="F96" s="13" t="str">
        <f>IF(L96="","",INDEX([2]進修學校總表!$A$2:$R$100,L96,3))</f>
        <v/>
      </c>
      <c r="G96" s="13" t="str">
        <f>IF(L96="","",INDEX([2]進修學校總表!$A$2:$R$100,L96,13))</f>
        <v/>
      </c>
      <c r="H96" s="14" t="str">
        <f>IF(L96="","",IF(INDEX([2]進修學校總表!$A$2:$R$100,L96,9)="","",INDEX([2]進修學校總表!$A$2:$R$100,L96,9)))</f>
        <v/>
      </c>
      <c r="I96" s="15" t="str">
        <f>IF(L96="","",IF(INDEX([2]進修學校總表!$A$2:$R$100,L96,18)="","",INDEX([2]進修學校總表!$A$2:$R$100,L96,18)))</f>
        <v/>
      </c>
      <c r="J96" s="16"/>
      <c r="L96" s="10" t="str">
        <f>IF(B96="","",MATCH(VLOOKUP(A96,'[2]進修學校用書-OK'!$A$3:$O$100,B96+3,FALSE),[2]進修學校總表!$A$2:$A$100,0))</f>
        <v/>
      </c>
    </row>
    <row r="97" spans="1:12" s="6" customFormat="1" ht="30" customHeight="1" x14ac:dyDescent="0.25">
      <c r="A97" s="6">
        <f t="shared" si="7"/>
        <v>5</v>
      </c>
      <c r="B97" s="11" t="str">
        <f>IF(B96="","",IF(B96+1&lt;=VLOOKUP(A97,'[2]進修學校用書-OK'!$A$3:$C$100,3),B96+1,""))</f>
        <v/>
      </c>
      <c r="C97" s="12" t="str">
        <f>IF(L97="","",INDEX([2]進修學校總表!$A$2:$R$100,L97,5))</f>
        <v/>
      </c>
      <c r="D97" s="13" t="str">
        <f>IF(L97="","",INDEX([2]進修學校總表!$A$2:$R$100,L97,6))</f>
        <v/>
      </c>
      <c r="E97" s="13" t="str">
        <f>IF(L97="","",INDEX([2]進修學校總表!$A$2:$R$100,L97,7))</f>
        <v/>
      </c>
      <c r="F97" s="13" t="str">
        <f>IF(L97="","",INDEX([2]進修學校總表!$A$2:$R$100,L97,3))</f>
        <v/>
      </c>
      <c r="G97" s="13" t="str">
        <f>IF(L97="","",INDEX([2]進修學校總表!$A$2:$R$100,L97,13))</f>
        <v/>
      </c>
      <c r="H97" s="14" t="str">
        <f>IF(L97="","",IF(INDEX([2]進修學校總表!$A$2:$R$100,L97,9)="","",INDEX([2]進修學校總表!$A$2:$R$100,L97,9)))</f>
        <v/>
      </c>
      <c r="I97" s="15" t="str">
        <f>IF(L97="","",IF(INDEX([2]進修學校總表!$A$2:$R$100,L97,18)="","",INDEX([2]進修學校總表!$A$2:$R$100,L97,18)))</f>
        <v/>
      </c>
      <c r="J97" s="16"/>
      <c r="L97" s="10" t="str">
        <f>IF(B97="","",MATCH(VLOOKUP(A97,'[2]進修學校用書-OK'!$A$3:$O$100,B97+3,FALSE),[2]進修學校總表!$A$2:$A$100,0))</f>
        <v/>
      </c>
    </row>
    <row r="98" spans="1:12" ht="10.15" customHeight="1" x14ac:dyDescent="0.25">
      <c r="B98" s="17" t="s">
        <v>22</v>
      </c>
      <c r="C98" s="17"/>
      <c r="D98" s="18">
        <f t="shared" ref="D98" si="8">SUM(G86:G97)</f>
        <v>210</v>
      </c>
      <c r="E98" s="18"/>
      <c r="F98" s="18"/>
      <c r="G98" s="18"/>
      <c r="H98" s="18"/>
      <c r="I98" s="18"/>
      <c r="J98" s="18"/>
    </row>
    <row r="99" spans="1:12" ht="10.15" customHeight="1" x14ac:dyDescent="0.25">
      <c r="B99" s="17"/>
      <c r="C99" s="17"/>
      <c r="D99" s="18"/>
      <c r="E99" s="18"/>
      <c r="F99" s="18"/>
      <c r="G99" s="18"/>
      <c r="H99" s="18"/>
      <c r="I99" s="18"/>
      <c r="J99" s="18"/>
    </row>
    <row r="100" spans="1:12" ht="25.15" customHeight="1" x14ac:dyDescent="0.25">
      <c r="B100" s="19"/>
      <c r="C100" s="19"/>
      <c r="D100" s="20"/>
      <c r="E100" s="20"/>
      <c r="F100" s="20"/>
      <c r="G100" s="20"/>
      <c r="H100" s="20"/>
      <c r="I100" s="20"/>
      <c r="J100" s="20"/>
    </row>
    <row r="101" spans="1:12" ht="13.9" customHeight="1" x14ac:dyDescent="0.25">
      <c r="A101" s="1">
        <f t="shared" ref="A101" si="9">A81+1</f>
        <v>6</v>
      </c>
      <c r="C101" s="3" t="str">
        <f t="shared" ref="C101:C102" si="10">C81</f>
        <v>臺北市立大安高級工業職業學校附設進修學校</v>
      </c>
      <c r="D101" s="3"/>
      <c r="E101" s="3"/>
      <c r="F101" s="3"/>
      <c r="G101" s="4"/>
      <c r="H101" s="4"/>
    </row>
    <row r="102" spans="1:12" ht="13.9" customHeight="1" x14ac:dyDescent="0.25">
      <c r="C102" s="3" t="str">
        <f t="shared" si="10"/>
        <v>106學年度第2學期 教科書單</v>
      </c>
      <c r="D102" s="3"/>
      <c r="E102" s="3"/>
      <c r="F102" s="3"/>
      <c r="G102" s="4"/>
      <c r="H102" s="4"/>
    </row>
    <row r="104" spans="1:12" x14ac:dyDescent="0.25">
      <c r="C104" s="5" t="str">
        <f>INDEX([1]班級列表!$M$2:$N$61,A101,2)</f>
        <v>汽車三甲</v>
      </c>
      <c r="E104" s="2" t="s">
        <v>19</v>
      </c>
      <c r="H104" s="2" t="s">
        <v>20</v>
      </c>
    </row>
    <row r="105" spans="1:12" s="6" customFormat="1" ht="14.25" x14ac:dyDescent="0.25">
      <c r="B105" s="7" t="s">
        <v>4</v>
      </c>
      <c r="C105" s="8" t="s">
        <v>5</v>
      </c>
      <c r="D105" s="8" t="s">
        <v>6</v>
      </c>
      <c r="E105" s="8" t="s">
        <v>7</v>
      </c>
      <c r="F105" s="8" t="s">
        <v>8</v>
      </c>
      <c r="G105" s="8" t="s">
        <v>9</v>
      </c>
      <c r="H105" s="8" t="s">
        <v>10</v>
      </c>
      <c r="I105" s="9" t="s">
        <v>11</v>
      </c>
      <c r="J105" s="9" t="s">
        <v>12</v>
      </c>
      <c r="L105" s="10" t="s">
        <v>21</v>
      </c>
    </row>
    <row r="106" spans="1:12" s="6" customFormat="1" ht="24" customHeight="1" x14ac:dyDescent="0.25">
      <c r="A106" s="6">
        <f t="shared" ref="A106" si="11">A101</f>
        <v>6</v>
      </c>
      <c r="B106" s="11">
        <v>1</v>
      </c>
      <c r="C106" s="12" t="str">
        <f>IF(L106="","",INDEX([2]進修學校總表!$A$2:$R$100,L106,5))</f>
        <v>國文</v>
      </c>
      <c r="D106" s="13" t="str">
        <f>IF(L106="","",INDEX([2]進修學校總表!$A$2:$R$100,L106,6))</f>
        <v>六</v>
      </c>
      <c r="E106" s="13" t="str">
        <f>IF(L106="","",INDEX([2]進修學校總表!$A$2:$R$100,L106,7))</f>
        <v>黃志民等</v>
      </c>
      <c r="F106" s="13" t="str">
        <f>IF(L106="","",INDEX([2]進修學校總表!$A$2:$R$100,L106,3))</f>
        <v>東大</v>
      </c>
      <c r="G106" s="13">
        <f>IF(L106="","",INDEX([2]進修學校總表!$A$2:$R$100,L106,13))</f>
        <v>210</v>
      </c>
      <c r="H106" s="14" t="str">
        <f>IF(L106="","",IF(INDEX([2]進修學校總表!$A$2:$R$100,L106,9)="","",INDEX([2]進修學校總表!$A$2:$R$100,L106,9)))</f>
        <v>02253(109-07-31 )</v>
      </c>
      <c r="I106" s="15" t="str">
        <f>IF(L106="","",IF(INDEX([2]進修學校總表!$A$2:$R$100,L106,18)="","",INDEX([2]進修學校總表!$A$2:$R$100,L106,18)))</f>
        <v>習作、補充文選、考卷</v>
      </c>
      <c r="J106" s="16"/>
      <c r="L106" s="10">
        <f>IF(B106="","",MATCH(VLOOKUP(A106,'[2]進修學校用書-OK'!$A$3:$O$100,B106+3,FALSE),[2]進修學校總表!$A$2:$A$100,0))</f>
        <v>19</v>
      </c>
    </row>
    <row r="107" spans="1:12" s="6" customFormat="1" ht="24" customHeight="1" x14ac:dyDescent="0.25">
      <c r="A107" s="6">
        <f t="shared" ref="A107:A117" si="12">A106</f>
        <v>6</v>
      </c>
      <c r="B107" s="11" t="str">
        <f>IF(B106="","",IF(B106+1&lt;=VLOOKUP(A107,'[2]進修學校用書-OK'!$A$3:$C$100,3),B106+1,""))</f>
        <v/>
      </c>
      <c r="C107" s="12" t="str">
        <f>IF(L107="","",INDEX([2]進修學校總表!$A$2:$R$100,L107,5))</f>
        <v/>
      </c>
      <c r="D107" s="13" t="str">
        <f>IF(L107="","",INDEX([2]進修學校總表!$A$2:$R$100,L107,6))</f>
        <v/>
      </c>
      <c r="E107" s="13" t="str">
        <f>IF(L107="","",INDEX([2]進修學校總表!$A$2:$R$100,L107,7))</f>
        <v/>
      </c>
      <c r="F107" s="13" t="str">
        <f>IF(L107="","",INDEX([2]進修學校總表!$A$2:$R$100,L107,3))</f>
        <v/>
      </c>
      <c r="G107" s="13" t="str">
        <f>IF(L107="","",INDEX([2]進修學校總表!$A$2:$R$100,L107,13))</f>
        <v/>
      </c>
      <c r="H107" s="14" t="str">
        <f>IF(L107="","",IF(INDEX([2]進修學校總表!$A$2:$R$100,L107,9)="","",INDEX([2]進修學校總表!$A$2:$R$100,L107,9)))</f>
        <v/>
      </c>
      <c r="I107" s="15" t="str">
        <f>IF(L107="","",IF(INDEX([2]進修學校總表!$A$2:$R$100,L107,18)="","",INDEX([2]進修學校總表!$A$2:$R$100,L107,18)))</f>
        <v/>
      </c>
      <c r="J107" s="16"/>
      <c r="L107" s="10" t="str">
        <f>IF(B107="","",MATCH(VLOOKUP(A107,'[2]進修學校用書-OK'!$A$3:$O$100,B107+3,FALSE),[2]進修學校總表!$A$2:$A$100,0))</f>
        <v/>
      </c>
    </row>
    <row r="108" spans="1:12" s="6" customFormat="1" ht="24" customHeight="1" x14ac:dyDescent="0.25">
      <c r="A108" s="6">
        <f t="shared" si="12"/>
        <v>6</v>
      </c>
      <c r="B108" s="11" t="str">
        <f>IF(B107="","",IF(B107+1&lt;=VLOOKUP(A108,'[2]進修學校用書-OK'!$A$3:$C$100,3),B107+1,""))</f>
        <v/>
      </c>
      <c r="C108" s="12" t="str">
        <f>IF(L108="","",INDEX([2]進修學校總表!$A$2:$R$100,L108,5))</f>
        <v/>
      </c>
      <c r="D108" s="13" t="str">
        <f>IF(L108="","",INDEX([2]進修學校總表!$A$2:$R$100,L108,6))</f>
        <v/>
      </c>
      <c r="E108" s="13" t="str">
        <f>IF(L108="","",INDEX([2]進修學校總表!$A$2:$R$100,L108,7))</f>
        <v/>
      </c>
      <c r="F108" s="13" t="str">
        <f>IF(L108="","",INDEX([2]進修學校總表!$A$2:$R$100,L108,3))</f>
        <v/>
      </c>
      <c r="G108" s="13" t="str">
        <f>IF(L108="","",INDEX([2]進修學校總表!$A$2:$R$100,L108,13))</f>
        <v/>
      </c>
      <c r="H108" s="14" t="str">
        <f>IF(L108="","",IF(INDEX([2]進修學校總表!$A$2:$R$100,L108,9)="","",INDEX([2]進修學校總表!$A$2:$R$100,L108,9)))</f>
        <v/>
      </c>
      <c r="I108" s="15" t="str">
        <f>IF(L108="","",IF(INDEX([2]進修學校總表!$A$2:$R$100,L108,18)="","",INDEX([2]進修學校總表!$A$2:$R$100,L108,18)))</f>
        <v/>
      </c>
      <c r="J108" s="16"/>
      <c r="L108" s="10" t="str">
        <f>IF(B108="","",MATCH(VLOOKUP(A108,'[2]進修學校用書-OK'!$A$3:$O$100,B108+3,FALSE),[2]進修學校總表!$A$2:$A$100,0))</f>
        <v/>
      </c>
    </row>
    <row r="109" spans="1:12" s="6" customFormat="1" ht="24" customHeight="1" x14ac:dyDescent="0.25">
      <c r="A109" s="6">
        <f t="shared" si="12"/>
        <v>6</v>
      </c>
      <c r="B109" s="11" t="str">
        <f>IF(B108="","",IF(B108+1&lt;=VLOOKUP(A109,'[2]進修學校用書-OK'!$A$3:$C$100,3),B108+1,""))</f>
        <v/>
      </c>
      <c r="C109" s="12" t="str">
        <f>IF(L109="","",INDEX([2]進修學校總表!$A$2:$R$100,L109,5))</f>
        <v/>
      </c>
      <c r="D109" s="13" t="str">
        <f>IF(L109="","",INDEX([2]進修學校總表!$A$2:$R$100,L109,6))</f>
        <v/>
      </c>
      <c r="E109" s="13" t="str">
        <f>IF(L109="","",INDEX([2]進修學校總表!$A$2:$R$100,L109,7))</f>
        <v/>
      </c>
      <c r="F109" s="13" t="str">
        <f>IF(L109="","",INDEX([2]進修學校總表!$A$2:$R$100,L109,3))</f>
        <v/>
      </c>
      <c r="G109" s="13" t="str">
        <f>IF(L109="","",INDEX([2]進修學校總表!$A$2:$R$100,L109,13))</f>
        <v/>
      </c>
      <c r="H109" s="14" t="str">
        <f>IF(L109="","",IF(INDEX([2]進修學校總表!$A$2:$R$100,L109,9)="","",INDEX([2]進修學校總表!$A$2:$R$100,L109,9)))</f>
        <v/>
      </c>
      <c r="I109" s="15" t="str">
        <f>IF(L109="","",IF(INDEX([2]進修學校總表!$A$2:$R$100,L109,18)="","",INDEX([2]進修學校總表!$A$2:$R$100,L109,18)))</f>
        <v/>
      </c>
      <c r="J109" s="16"/>
      <c r="L109" s="10" t="str">
        <f>IF(B109="","",MATCH(VLOOKUP(A109,'[2]進修學校用書-OK'!$A$3:$O$100,B109+3,FALSE),[2]進修學校總表!$A$2:$A$100,0))</f>
        <v/>
      </c>
    </row>
    <row r="110" spans="1:12" s="6" customFormat="1" ht="24" customHeight="1" x14ac:dyDescent="0.25">
      <c r="A110" s="6">
        <f t="shared" si="12"/>
        <v>6</v>
      </c>
      <c r="B110" s="11" t="str">
        <f>IF(B109="","",IF(B109+1&lt;=VLOOKUP(A110,'[2]進修學校用書-OK'!$A$3:$C$100,3),B109+1,""))</f>
        <v/>
      </c>
      <c r="C110" s="12" t="str">
        <f>IF(L110="","",INDEX([2]進修學校總表!$A$2:$R$100,L110,5))</f>
        <v/>
      </c>
      <c r="D110" s="13" t="str">
        <f>IF(L110="","",INDEX([2]進修學校總表!$A$2:$R$100,L110,6))</f>
        <v/>
      </c>
      <c r="E110" s="13" t="str">
        <f>IF(L110="","",INDEX([2]進修學校總表!$A$2:$R$100,L110,7))</f>
        <v/>
      </c>
      <c r="F110" s="13" t="str">
        <f>IF(L110="","",INDEX([2]進修學校總表!$A$2:$R$100,L110,3))</f>
        <v/>
      </c>
      <c r="G110" s="13" t="str">
        <f>IF(L110="","",INDEX([2]進修學校總表!$A$2:$R$100,L110,13))</f>
        <v/>
      </c>
      <c r="H110" s="14" t="str">
        <f>IF(L110="","",IF(INDEX([2]進修學校總表!$A$2:$R$100,L110,9)="","",INDEX([2]進修學校總表!$A$2:$R$100,L110,9)))</f>
        <v/>
      </c>
      <c r="I110" s="15" t="str">
        <f>IF(L110="","",IF(INDEX([2]進修學校總表!$A$2:$R$100,L110,18)="","",INDEX([2]進修學校總表!$A$2:$R$100,L110,18)))</f>
        <v/>
      </c>
      <c r="J110" s="16"/>
      <c r="L110" s="10" t="str">
        <f>IF(B110="","",MATCH(VLOOKUP(A110,'[2]進修學校用書-OK'!$A$3:$O$100,B110+3,FALSE),[2]進修學校總表!$A$2:$A$100,0))</f>
        <v/>
      </c>
    </row>
    <row r="111" spans="1:12" s="6" customFormat="1" ht="24" customHeight="1" x14ac:dyDescent="0.25">
      <c r="A111" s="6">
        <f t="shared" si="12"/>
        <v>6</v>
      </c>
      <c r="B111" s="11" t="str">
        <f>IF(B110="","",IF(B110+1&lt;=VLOOKUP(A111,'[2]進修學校用書-OK'!$A$3:$C$100,3),B110+1,""))</f>
        <v/>
      </c>
      <c r="C111" s="12" t="str">
        <f>IF(L111="","",INDEX([2]進修學校總表!$A$2:$R$100,L111,5))</f>
        <v/>
      </c>
      <c r="D111" s="13" t="str">
        <f>IF(L111="","",INDEX([2]進修學校總表!$A$2:$R$100,L111,6))</f>
        <v/>
      </c>
      <c r="E111" s="13" t="str">
        <f>IF(L111="","",INDEX([2]進修學校總表!$A$2:$R$100,L111,7))</f>
        <v/>
      </c>
      <c r="F111" s="13" t="str">
        <f>IF(L111="","",INDEX([2]進修學校總表!$A$2:$R$100,L111,3))</f>
        <v/>
      </c>
      <c r="G111" s="13" t="str">
        <f>IF(L111="","",INDEX([2]進修學校總表!$A$2:$R$100,L111,13))</f>
        <v/>
      </c>
      <c r="H111" s="14" t="str">
        <f>IF(L111="","",IF(INDEX([2]進修學校總表!$A$2:$R$100,L111,9)="","",INDEX([2]進修學校總表!$A$2:$R$100,L111,9)))</f>
        <v/>
      </c>
      <c r="I111" s="15" t="str">
        <f>IF(L111="","",IF(INDEX([2]進修學校總表!$A$2:$R$100,L111,18)="","",INDEX([2]進修學校總表!$A$2:$R$100,L111,18)))</f>
        <v/>
      </c>
      <c r="J111" s="16"/>
      <c r="L111" s="10" t="str">
        <f>IF(B111="","",MATCH(VLOOKUP(A111,'[2]進修學校用書-OK'!$A$3:$O$100,B111+3,FALSE),[2]進修學校總表!$A$2:$A$100,0))</f>
        <v/>
      </c>
    </row>
    <row r="112" spans="1:12" s="6" customFormat="1" ht="24" customHeight="1" x14ac:dyDescent="0.25">
      <c r="A112" s="6">
        <f t="shared" si="12"/>
        <v>6</v>
      </c>
      <c r="B112" s="11" t="str">
        <f>IF(B111="","",IF(B111+1&lt;=VLOOKUP(A112,'[2]進修學校用書-OK'!$A$3:$C$100,3),B111+1,""))</f>
        <v/>
      </c>
      <c r="C112" s="12" t="str">
        <f>IF(L112="","",INDEX([2]進修學校總表!$A$2:$R$100,L112,5))</f>
        <v/>
      </c>
      <c r="D112" s="13" t="str">
        <f>IF(L112="","",INDEX([2]進修學校總表!$A$2:$R$100,L112,6))</f>
        <v/>
      </c>
      <c r="E112" s="13" t="str">
        <f>IF(L112="","",INDEX([2]進修學校總表!$A$2:$R$100,L112,7))</f>
        <v/>
      </c>
      <c r="F112" s="13" t="str">
        <f>IF(L112="","",INDEX([2]進修學校總表!$A$2:$R$100,L112,3))</f>
        <v/>
      </c>
      <c r="G112" s="13" t="str">
        <f>IF(L112="","",INDEX([2]進修學校總表!$A$2:$R$100,L112,13))</f>
        <v/>
      </c>
      <c r="H112" s="14" t="str">
        <f>IF(L112="","",IF(INDEX([2]進修學校總表!$A$2:$R$100,L112,9)="","",INDEX([2]進修學校總表!$A$2:$R$100,L112,9)))</f>
        <v/>
      </c>
      <c r="I112" s="15" t="str">
        <f>IF(L112="","",IF(INDEX([2]進修學校總表!$A$2:$R$100,L112,18)="","",INDEX([2]進修學校總表!$A$2:$R$100,L112,18)))</f>
        <v/>
      </c>
      <c r="J112" s="16"/>
      <c r="L112" s="10" t="str">
        <f>IF(B112="","",MATCH(VLOOKUP(A112,'[2]進修學校用書-OK'!$A$3:$O$100,B112+3,FALSE),[2]進修學校總表!$A$2:$A$100,0))</f>
        <v/>
      </c>
    </row>
    <row r="113" spans="1:12" s="6" customFormat="1" ht="24" customHeight="1" x14ac:dyDescent="0.25">
      <c r="A113" s="6">
        <f t="shared" si="12"/>
        <v>6</v>
      </c>
      <c r="B113" s="11" t="str">
        <f>IF(B112="","",IF(B112+1&lt;=VLOOKUP(A113,'[2]進修學校用書-OK'!$A$3:$C$100,3),B112+1,""))</f>
        <v/>
      </c>
      <c r="C113" s="12" t="str">
        <f>IF(L113="","",INDEX([2]進修學校總表!$A$2:$R$100,L113,5))</f>
        <v/>
      </c>
      <c r="D113" s="13" t="str">
        <f>IF(L113="","",INDEX([2]進修學校總表!$A$2:$R$100,L113,6))</f>
        <v/>
      </c>
      <c r="E113" s="13" t="str">
        <f>IF(L113="","",INDEX([2]進修學校總表!$A$2:$R$100,L113,7))</f>
        <v/>
      </c>
      <c r="F113" s="13" t="str">
        <f>IF(L113="","",INDEX([2]進修學校總表!$A$2:$R$100,L113,3))</f>
        <v/>
      </c>
      <c r="G113" s="13" t="str">
        <f>IF(L113="","",INDEX([2]進修學校總表!$A$2:$R$100,L113,13))</f>
        <v/>
      </c>
      <c r="H113" s="14" t="str">
        <f>IF(L113="","",IF(INDEX([2]進修學校總表!$A$2:$R$100,L113,9)="","",INDEX([2]進修學校總表!$A$2:$R$100,L113,9)))</f>
        <v/>
      </c>
      <c r="I113" s="15" t="str">
        <f>IF(L113="","",IF(INDEX([2]進修學校總表!$A$2:$R$100,L113,18)="","",INDEX([2]進修學校總表!$A$2:$R$100,L113,18)))</f>
        <v/>
      </c>
      <c r="J113" s="16"/>
      <c r="L113" s="10" t="str">
        <f>IF(B113="","",MATCH(VLOOKUP(A113,'[2]進修學校用書-OK'!$A$3:$O$100,B113+3,FALSE),[2]進修學校總表!$A$2:$A$100,0))</f>
        <v/>
      </c>
    </row>
    <row r="114" spans="1:12" s="6" customFormat="1" ht="24" customHeight="1" x14ac:dyDescent="0.25">
      <c r="A114" s="6">
        <f t="shared" si="12"/>
        <v>6</v>
      </c>
      <c r="B114" s="11" t="str">
        <f>IF(B113="","",IF(B113+1&lt;=VLOOKUP(A114,'[2]進修學校用書-OK'!$A$3:$C$100,3),B113+1,""))</f>
        <v/>
      </c>
      <c r="C114" s="12" t="str">
        <f>IF(L114="","",INDEX([2]進修學校總表!$A$2:$R$100,L114,5))</f>
        <v/>
      </c>
      <c r="D114" s="13" t="str">
        <f>IF(L114="","",INDEX([2]進修學校總表!$A$2:$R$100,L114,6))</f>
        <v/>
      </c>
      <c r="E114" s="13" t="str">
        <f>IF(L114="","",INDEX([2]進修學校總表!$A$2:$R$100,L114,7))</f>
        <v/>
      </c>
      <c r="F114" s="13" t="str">
        <f>IF(L114="","",INDEX([2]進修學校總表!$A$2:$R$100,L114,3))</f>
        <v/>
      </c>
      <c r="G114" s="13" t="str">
        <f>IF(L114="","",INDEX([2]進修學校總表!$A$2:$R$100,L114,13))</f>
        <v/>
      </c>
      <c r="H114" s="14" t="str">
        <f>IF(L114="","",IF(INDEX([2]進修學校總表!$A$2:$R$100,L114,9)="","",INDEX([2]進修學校總表!$A$2:$R$100,L114,9)))</f>
        <v/>
      </c>
      <c r="I114" s="15" t="str">
        <f>IF(L114="","",IF(INDEX([2]進修學校總表!$A$2:$R$100,L114,18)="","",INDEX([2]進修學校總表!$A$2:$R$100,L114,18)))</f>
        <v/>
      </c>
      <c r="J114" s="16"/>
      <c r="L114" s="10" t="str">
        <f>IF(B114="","",MATCH(VLOOKUP(A114,'[2]進修學校用書-OK'!$A$3:$O$100,B114+3,FALSE),[2]進修學校總表!$A$2:$A$100,0))</f>
        <v/>
      </c>
    </row>
    <row r="115" spans="1:12" s="6" customFormat="1" ht="30" customHeight="1" x14ac:dyDescent="0.25">
      <c r="A115" s="6">
        <f t="shared" si="12"/>
        <v>6</v>
      </c>
      <c r="B115" s="11" t="str">
        <f>IF(B114="","",IF(B114+1&lt;=VLOOKUP(A115,'[2]進修學校用書-OK'!$A$3:$C$100,3),B114+1,""))</f>
        <v/>
      </c>
      <c r="C115" s="12" t="str">
        <f>IF(L115="","",INDEX([2]進修學校總表!$A$2:$R$100,L115,5))</f>
        <v/>
      </c>
      <c r="D115" s="13" t="str">
        <f>IF(L115="","",INDEX([2]進修學校總表!$A$2:$R$100,L115,6))</f>
        <v/>
      </c>
      <c r="E115" s="13" t="str">
        <f>IF(L115="","",INDEX([2]進修學校總表!$A$2:$R$100,L115,7))</f>
        <v/>
      </c>
      <c r="F115" s="13" t="str">
        <f>IF(L115="","",INDEX([2]進修學校總表!$A$2:$R$100,L115,3))</f>
        <v/>
      </c>
      <c r="G115" s="13" t="str">
        <f>IF(L115="","",INDEX([2]進修學校總表!$A$2:$R$100,L115,13))</f>
        <v/>
      </c>
      <c r="H115" s="14" t="str">
        <f>IF(L115="","",IF(INDEX([2]進修學校總表!$A$2:$R$100,L115,9)="","",INDEX([2]進修學校總表!$A$2:$R$100,L115,9)))</f>
        <v/>
      </c>
      <c r="I115" s="15" t="str">
        <f>IF(L115="","",IF(INDEX([2]進修學校總表!$A$2:$R$100,L115,18)="","",INDEX([2]進修學校總表!$A$2:$R$100,L115,18)))</f>
        <v/>
      </c>
      <c r="J115" s="16"/>
      <c r="L115" s="10" t="str">
        <f>IF(B115="","",MATCH(VLOOKUP(A115,'[2]進修學校用書-OK'!$A$3:$O$100,B115+3,FALSE),[2]進修學校總表!$A$2:$A$100,0))</f>
        <v/>
      </c>
    </row>
    <row r="116" spans="1:12" s="6" customFormat="1" ht="30" customHeight="1" x14ac:dyDescent="0.25">
      <c r="A116" s="6">
        <f t="shared" si="12"/>
        <v>6</v>
      </c>
      <c r="B116" s="11" t="str">
        <f>IF(B115="","",IF(B115+1&lt;=VLOOKUP(A116,'[2]進修學校用書-OK'!$A$3:$C$100,3),B115+1,""))</f>
        <v/>
      </c>
      <c r="C116" s="12" t="str">
        <f>IF(L116="","",INDEX([2]進修學校總表!$A$2:$R$100,L116,5))</f>
        <v/>
      </c>
      <c r="D116" s="13" t="str">
        <f>IF(L116="","",INDEX([2]進修學校總表!$A$2:$R$100,L116,6))</f>
        <v/>
      </c>
      <c r="E116" s="13" t="str">
        <f>IF(L116="","",INDEX([2]進修學校總表!$A$2:$R$100,L116,7))</f>
        <v/>
      </c>
      <c r="F116" s="13" t="str">
        <f>IF(L116="","",INDEX([2]進修學校總表!$A$2:$R$100,L116,3))</f>
        <v/>
      </c>
      <c r="G116" s="13" t="str">
        <f>IF(L116="","",INDEX([2]進修學校總表!$A$2:$R$100,L116,13))</f>
        <v/>
      </c>
      <c r="H116" s="14" t="str">
        <f>IF(L116="","",IF(INDEX([2]進修學校總表!$A$2:$R$100,L116,9)="","",INDEX([2]進修學校總表!$A$2:$R$100,L116,9)))</f>
        <v/>
      </c>
      <c r="I116" s="15" t="str">
        <f>IF(L116="","",IF(INDEX([2]進修學校總表!$A$2:$R$100,L116,18)="","",INDEX([2]進修學校總表!$A$2:$R$100,L116,18)))</f>
        <v/>
      </c>
      <c r="J116" s="16"/>
      <c r="L116" s="10" t="str">
        <f>IF(B116="","",MATCH(VLOOKUP(A116,'[2]進修學校用書-OK'!$A$3:$O$100,B116+3,FALSE),[2]進修學校總表!$A$2:$A$100,0))</f>
        <v/>
      </c>
    </row>
    <row r="117" spans="1:12" s="6" customFormat="1" ht="30" customHeight="1" x14ac:dyDescent="0.25">
      <c r="A117" s="6">
        <f t="shared" si="12"/>
        <v>6</v>
      </c>
      <c r="B117" s="11" t="str">
        <f>IF(B116="","",IF(B116+1&lt;=VLOOKUP(A117,'[2]進修學校用書-OK'!$A$3:$C$100,3),B116+1,""))</f>
        <v/>
      </c>
      <c r="C117" s="12" t="str">
        <f>IF(L117="","",INDEX([2]進修學校總表!$A$2:$R$100,L117,5))</f>
        <v/>
      </c>
      <c r="D117" s="13" t="str">
        <f>IF(L117="","",INDEX([2]進修學校總表!$A$2:$R$100,L117,6))</f>
        <v/>
      </c>
      <c r="E117" s="13" t="str">
        <f>IF(L117="","",INDEX([2]進修學校總表!$A$2:$R$100,L117,7))</f>
        <v/>
      </c>
      <c r="F117" s="13" t="str">
        <f>IF(L117="","",INDEX([2]進修學校總表!$A$2:$R$100,L117,3))</f>
        <v/>
      </c>
      <c r="G117" s="13" t="str">
        <f>IF(L117="","",INDEX([2]進修學校總表!$A$2:$R$100,L117,13))</f>
        <v/>
      </c>
      <c r="H117" s="14" t="str">
        <f>IF(L117="","",IF(INDEX([2]進修學校總表!$A$2:$R$100,L117,9)="","",INDEX([2]進修學校總表!$A$2:$R$100,L117,9)))</f>
        <v/>
      </c>
      <c r="I117" s="15" t="str">
        <f>IF(L117="","",IF(INDEX([2]進修學校總表!$A$2:$R$100,L117,18)="","",INDEX([2]進修學校總表!$A$2:$R$100,L117,18)))</f>
        <v/>
      </c>
      <c r="J117" s="16"/>
      <c r="L117" s="10" t="str">
        <f>IF(B117="","",MATCH(VLOOKUP(A117,'[2]進修學校用書-OK'!$A$3:$O$100,B117+3,FALSE),[2]進修學校總表!$A$2:$A$100,0))</f>
        <v/>
      </c>
    </row>
    <row r="118" spans="1:12" ht="10.15" customHeight="1" x14ac:dyDescent="0.25">
      <c r="B118" s="17" t="s">
        <v>22</v>
      </c>
      <c r="C118" s="17"/>
      <c r="D118" s="18">
        <f t="shared" ref="D118" si="13">SUM(G106:G117)</f>
        <v>210</v>
      </c>
      <c r="E118" s="18"/>
      <c r="F118" s="18"/>
      <c r="G118" s="18"/>
      <c r="H118" s="18"/>
      <c r="I118" s="18"/>
      <c r="J118" s="18"/>
    </row>
    <row r="119" spans="1:12" ht="10.15" customHeight="1" x14ac:dyDescent="0.25">
      <c r="B119" s="17"/>
      <c r="C119" s="17"/>
      <c r="D119" s="18"/>
      <c r="E119" s="18"/>
      <c r="F119" s="18"/>
      <c r="G119" s="18"/>
      <c r="H119" s="18"/>
      <c r="I119" s="18"/>
      <c r="J119" s="18"/>
    </row>
    <row r="120" spans="1:12" ht="25.15" customHeight="1" x14ac:dyDescent="0.25">
      <c r="B120" s="19"/>
      <c r="C120" s="19"/>
      <c r="D120" s="20"/>
      <c r="E120" s="20"/>
      <c r="F120" s="20"/>
      <c r="G120" s="20"/>
      <c r="H120" s="20"/>
      <c r="I120" s="20"/>
      <c r="J120" s="20"/>
    </row>
    <row r="121" spans="1:12" ht="13.9" customHeight="1" x14ac:dyDescent="0.25">
      <c r="A121" s="1">
        <f t="shared" ref="A121" si="14">A101+1</f>
        <v>7</v>
      </c>
      <c r="C121" s="3" t="str">
        <f t="shared" ref="C121:C122" si="15">C101</f>
        <v>臺北市立大安高級工業職業學校附設進修學校</v>
      </c>
      <c r="D121" s="3"/>
      <c r="E121" s="3"/>
      <c r="F121" s="3"/>
      <c r="G121" s="4"/>
      <c r="H121" s="4"/>
    </row>
    <row r="122" spans="1:12" ht="13.9" customHeight="1" x14ac:dyDescent="0.25">
      <c r="C122" s="3" t="str">
        <f t="shared" si="15"/>
        <v>106學年度第2學期 教科書單</v>
      </c>
      <c r="D122" s="3"/>
      <c r="E122" s="3"/>
      <c r="F122" s="3"/>
      <c r="G122" s="4"/>
      <c r="H122" s="4"/>
    </row>
    <row r="124" spans="1:12" x14ac:dyDescent="0.25">
      <c r="C124" s="5" t="str">
        <f>INDEX([1]班級列表!$M$2:$N$61,A121,2)</f>
        <v>建築三甲</v>
      </c>
      <c r="E124" s="2" t="s">
        <v>19</v>
      </c>
      <c r="H124" s="2" t="s">
        <v>20</v>
      </c>
    </row>
    <row r="125" spans="1:12" s="6" customFormat="1" ht="14.25" x14ac:dyDescent="0.25">
      <c r="B125" s="7" t="s">
        <v>4</v>
      </c>
      <c r="C125" s="8" t="s">
        <v>5</v>
      </c>
      <c r="D125" s="8" t="s">
        <v>6</v>
      </c>
      <c r="E125" s="8" t="s">
        <v>7</v>
      </c>
      <c r="F125" s="8" t="s">
        <v>8</v>
      </c>
      <c r="G125" s="8" t="s">
        <v>9</v>
      </c>
      <c r="H125" s="8" t="s">
        <v>10</v>
      </c>
      <c r="I125" s="9" t="s">
        <v>11</v>
      </c>
      <c r="J125" s="9" t="s">
        <v>12</v>
      </c>
      <c r="L125" s="10" t="s">
        <v>21</v>
      </c>
    </row>
    <row r="126" spans="1:12" s="6" customFormat="1" ht="24" customHeight="1" x14ac:dyDescent="0.25">
      <c r="A126" s="6">
        <f t="shared" ref="A126" si="16">A121</f>
        <v>7</v>
      </c>
      <c r="B126" s="11">
        <v>1</v>
      </c>
      <c r="C126" s="12" t="str">
        <f>IF(L126="","",INDEX([2]進修學校總表!$A$2:$R$100,L126,5))</f>
        <v>建築製圖</v>
      </c>
      <c r="D126" s="13" t="str">
        <f>IF(L126="","",INDEX([2]進修學校總表!$A$2:$R$100,L126,6))</f>
        <v>VI</v>
      </c>
      <c r="E126" s="13" t="str">
        <f>IF(L126="","",INDEX([2]進修學校總表!$A$2:$R$100,L126,7))</f>
        <v>林銘毅 等</v>
      </c>
      <c r="F126" s="13" t="str">
        <f>IF(L126="","",INDEX([2]進修學校總表!$A$2:$R$100,L126,3))</f>
        <v>矩陣</v>
      </c>
      <c r="G126" s="13">
        <f>IF(L126="","",INDEX([2]進修學校總表!$A$2:$R$100,L126,13))</f>
        <v>360</v>
      </c>
      <c r="H126" s="14" t="str">
        <f>IF(L126="","",IF(INDEX([2]進修學校總表!$A$2:$R$100,L126,9)="","",INDEX([2]進修學校總表!$A$2:$R$100,L126,9)))</f>
        <v>22376(88.7)</v>
      </c>
      <c r="I126" s="15" t="e">
        <f>IF(L126="","",IF(INDEX([2]進修學校總表!$A$2:$R$100,L126,18)="","",INDEX([2]進修學校總表!$A$2:$R$100,L126,18)))</f>
        <v>#REF!</v>
      </c>
      <c r="J126" s="16"/>
      <c r="L126" s="10">
        <f>IF(B126="","",MATCH(VLOOKUP(A126,'[2]進修學校用書-OK'!$A$3:$O$100,B126+3,FALSE),[2]進修學校總表!$A$2:$A$100,0))</f>
        <v>16</v>
      </c>
    </row>
    <row r="127" spans="1:12" s="6" customFormat="1" ht="24" customHeight="1" x14ac:dyDescent="0.25">
      <c r="A127" s="6">
        <f t="shared" ref="A127:A137" si="17">A126</f>
        <v>7</v>
      </c>
      <c r="B127" s="11">
        <f>IF(B126="","",IF(B126+1&lt;=VLOOKUP(A127,'[2]進修學校用書-OK'!$A$3:$C$100,3),B126+1,""))</f>
        <v>2</v>
      </c>
      <c r="C127" s="12" t="str">
        <f>IF(L127="","",INDEX([2]進修學校總表!$A$2:$R$100,L127,5))</f>
        <v>國文</v>
      </c>
      <c r="D127" s="13" t="str">
        <f>IF(L127="","",INDEX([2]進修學校總表!$A$2:$R$100,L127,6))</f>
        <v>六</v>
      </c>
      <c r="E127" s="13" t="str">
        <f>IF(L127="","",INDEX([2]進修學校總表!$A$2:$R$100,L127,7))</f>
        <v>黃志民等</v>
      </c>
      <c r="F127" s="13" t="str">
        <f>IF(L127="","",INDEX([2]進修學校總表!$A$2:$R$100,L127,3))</f>
        <v>東大</v>
      </c>
      <c r="G127" s="13">
        <f>IF(L127="","",INDEX([2]進修學校總表!$A$2:$R$100,L127,13))</f>
        <v>210</v>
      </c>
      <c r="H127" s="14" t="str">
        <f>IF(L127="","",IF(INDEX([2]進修學校總表!$A$2:$R$100,L127,9)="","",INDEX([2]進修學校總表!$A$2:$R$100,L127,9)))</f>
        <v>02253(109-07-31 )</v>
      </c>
      <c r="I127" s="15" t="str">
        <f>IF(L127="","",IF(INDEX([2]進修學校總表!$A$2:$R$100,L127,18)="","",INDEX([2]進修學校總表!$A$2:$R$100,L127,18)))</f>
        <v>習作、補充文選、考卷</v>
      </c>
      <c r="J127" s="16"/>
      <c r="L127" s="10">
        <f>IF(B127="","",MATCH(VLOOKUP(A127,'[2]進修學校用書-OK'!$A$3:$O$100,B127+3,FALSE),[2]進修學校總表!$A$2:$A$100,0))</f>
        <v>19</v>
      </c>
    </row>
    <row r="128" spans="1:12" s="6" customFormat="1" ht="24" customHeight="1" x14ac:dyDescent="0.25">
      <c r="A128" s="6">
        <f t="shared" si="17"/>
        <v>7</v>
      </c>
      <c r="B128" s="11" t="str">
        <f>IF(B127="","",IF(B127+1&lt;=VLOOKUP(A128,'[2]進修學校用書-OK'!$A$3:$C$100,3),B127+1,""))</f>
        <v/>
      </c>
      <c r="C128" s="12" t="str">
        <f>IF(L128="","",INDEX([2]進修學校總表!$A$2:$R$100,L128,5))</f>
        <v/>
      </c>
      <c r="D128" s="13" t="str">
        <f>IF(L128="","",INDEX([2]進修學校總表!$A$2:$R$100,L128,6))</f>
        <v/>
      </c>
      <c r="E128" s="13" t="str">
        <f>IF(L128="","",INDEX([2]進修學校總表!$A$2:$R$100,L128,7))</f>
        <v/>
      </c>
      <c r="F128" s="13" t="str">
        <f>IF(L128="","",INDEX([2]進修學校總表!$A$2:$R$100,L128,3))</f>
        <v/>
      </c>
      <c r="G128" s="13" t="str">
        <f>IF(L128="","",INDEX([2]進修學校總表!$A$2:$R$100,L128,13))</f>
        <v/>
      </c>
      <c r="H128" s="14" t="str">
        <f>IF(L128="","",IF(INDEX([2]進修學校總表!$A$2:$R$100,L128,9)="","",INDEX([2]進修學校總表!$A$2:$R$100,L128,9)))</f>
        <v/>
      </c>
      <c r="I128" s="15" t="str">
        <f>IF(L128="","",IF(INDEX([2]進修學校總表!$A$2:$R$100,L128,18)="","",INDEX([2]進修學校總表!$A$2:$R$100,L128,18)))</f>
        <v/>
      </c>
      <c r="J128" s="16"/>
      <c r="L128" s="10" t="str">
        <f>IF(B128="","",MATCH(VLOOKUP(A128,'[2]進修學校用書-OK'!$A$3:$O$100,B128+3,FALSE),[2]進修學校總表!$A$2:$A$100,0))</f>
        <v/>
      </c>
    </row>
    <row r="129" spans="1:12" s="6" customFormat="1" ht="24" customHeight="1" x14ac:dyDescent="0.25">
      <c r="A129" s="6">
        <f t="shared" si="17"/>
        <v>7</v>
      </c>
      <c r="B129" s="11" t="str">
        <f>IF(B128="","",IF(B128+1&lt;=VLOOKUP(A129,'[2]進修學校用書-OK'!$A$3:$C$100,3),B128+1,""))</f>
        <v/>
      </c>
      <c r="C129" s="12" t="str">
        <f>IF(L129="","",INDEX([2]進修學校總表!$A$2:$R$100,L129,5))</f>
        <v/>
      </c>
      <c r="D129" s="13" t="str">
        <f>IF(L129="","",INDEX([2]進修學校總表!$A$2:$R$100,L129,6))</f>
        <v/>
      </c>
      <c r="E129" s="13" t="str">
        <f>IF(L129="","",INDEX([2]進修學校總表!$A$2:$R$100,L129,7))</f>
        <v/>
      </c>
      <c r="F129" s="13" t="str">
        <f>IF(L129="","",INDEX([2]進修學校總表!$A$2:$R$100,L129,3))</f>
        <v/>
      </c>
      <c r="G129" s="13" t="str">
        <f>IF(L129="","",INDEX([2]進修學校總表!$A$2:$R$100,L129,13))</f>
        <v/>
      </c>
      <c r="H129" s="14" t="str">
        <f>IF(L129="","",IF(INDEX([2]進修學校總表!$A$2:$R$100,L129,9)="","",INDEX([2]進修學校總表!$A$2:$R$100,L129,9)))</f>
        <v/>
      </c>
      <c r="I129" s="15" t="str">
        <f>IF(L129="","",IF(INDEX([2]進修學校總表!$A$2:$R$100,L129,18)="","",INDEX([2]進修學校總表!$A$2:$R$100,L129,18)))</f>
        <v/>
      </c>
      <c r="J129" s="16"/>
      <c r="L129" s="10" t="str">
        <f>IF(B129="","",MATCH(VLOOKUP(A129,'[2]進修學校用書-OK'!$A$3:$O$100,B129+3,FALSE),[2]進修學校總表!$A$2:$A$100,0))</f>
        <v/>
      </c>
    </row>
    <row r="130" spans="1:12" s="6" customFormat="1" ht="24" customHeight="1" x14ac:dyDescent="0.25">
      <c r="A130" s="6">
        <f t="shared" si="17"/>
        <v>7</v>
      </c>
      <c r="B130" s="11" t="str">
        <f>IF(B129="","",IF(B129+1&lt;=VLOOKUP(A130,'[2]進修學校用書-OK'!$A$3:$C$100,3),B129+1,""))</f>
        <v/>
      </c>
      <c r="C130" s="12" t="str">
        <f>IF(L130="","",INDEX([2]進修學校總表!$A$2:$R$100,L130,5))</f>
        <v/>
      </c>
      <c r="D130" s="13" t="str">
        <f>IF(L130="","",INDEX([2]進修學校總表!$A$2:$R$100,L130,6))</f>
        <v/>
      </c>
      <c r="E130" s="13" t="str">
        <f>IF(L130="","",INDEX([2]進修學校總表!$A$2:$R$100,L130,7))</f>
        <v/>
      </c>
      <c r="F130" s="13" t="str">
        <f>IF(L130="","",INDEX([2]進修學校總表!$A$2:$R$100,L130,3))</f>
        <v/>
      </c>
      <c r="G130" s="13" t="str">
        <f>IF(L130="","",INDEX([2]進修學校總表!$A$2:$R$100,L130,13))</f>
        <v/>
      </c>
      <c r="H130" s="14" t="str">
        <f>IF(L130="","",IF(INDEX([2]進修學校總表!$A$2:$R$100,L130,9)="","",INDEX([2]進修學校總表!$A$2:$R$100,L130,9)))</f>
        <v/>
      </c>
      <c r="I130" s="15" t="str">
        <f>IF(L130="","",IF(INDEX([2]進修學校總表!$A$2:$R$100,L130,18)="","",INDEX([2]進修學校總表!$A$2:$R$100,L130,18)))</f>
        <v/>
      </c>
      <c r="J130" s="16"/>
      <c r="L130" s="10" t="str">
        <f>IF(B130="","",MATCH(VLOOKUP(A130,'[2]進修學校用書-OK'!$A$3:$O$100,B130+3,FALSE),[2]進修學校總表!$A$2:$A$100,0))</f>
        <v/>
      </c>
    </row>
    <row r="131" spans="1:12" s="6" customFormat="1" ht="24" customHeight="1" x14ac:dyDescent="0.25">
      <c r="A131" s="6">
        <f t="shared" si="17"/>
        <v>7</v>
      </c>
      <c r="B131" s="11" t="str">
        <f>IF(B130="","",IF(B130+1&lt;=VLOOKUP(A131,'[2]進修學校用書-OK'!$A$3:$C$100,3),B130+1,""))</f>
        <v/>
      </c>
      <c r="C131" s="12" t="str">
        <f>IF(L131="","",INDEX([2]進修學校總表!$A$2:$R$100,L131,5))</f>
        <v/>
      </c>
      <c r="D131" s="13" t="str">
        <f>IF(L131="","",INDEX([2]進修學校總表!$A$2:$R$100,L131,6))</f>
        <v/>
      </c>
      <c r="E131" s="13" t="str">
        <f>IF(L131="","",INDEX([2]進修學校總表!$A$2:$R$100,L131,7))</f>
        <v/>
      </c>
      <c r="F131" s="13" t="str">
        <f>IF(L131="","",INDEX([2]進修學校總表!$A$2:$R$100,L131,3))</f>
        <v/>
      </c>
      <c r="G131" s="13" t="str">
        <f>IF(L131="","",INDEX([2]進修學校總表!$A$2:$R$100,L131,13))</f>
        <v/>
      </c>
      <c r="H131" s="14" t="str">
        <f>IF(L131="","",IF(INDEX([2]進修學校總表!$A$2:$R$100,L131,9)="","",INDEX([2]進修學校總表!$A$2:$R$100,L131,9)))</f>
        <v/>
      </c>
      <c r="I131" s="15" t="str">
        <f>IF(L131="","",IF(INDEX([2]進修學校總表!$A$2:$R$100,L131,18)="","",INDEX([2]進修學校總表!$A$2:$R$100,L131,18)))</f>
        <v/>
      </c>
      <c r="J131" s="16"/>
      <c r="L131" s="10" t="str">
        <f>IF(B131="","",MATCH(VLOOKUP(A131,'[2]進修學校用書-OK'!$A$3:$O$100,B131+3,FALSE),[2]進修學校總表!$A$2:$A$100,0))</f>
        <v/>
      </c>
    </row>
    <row r="132" spans="1:12" s="6" customFormat="1" ht="24" customHeight="1" x14ac:dyDescent="0.25">
      <c r="A132" s="6">
        <f t="shared" si="17"/>
        <v>7</v>
      </c>
      <c r="B132" s="11" t="str">
        <f>IF(B131="","",IF(B131+1&lt;=VLOOKUP(A132,'[2]進修學校用書-OK'!$A$3:$C$100,3),B131+1,""))</f>
        <v/>
      </c>
      <c r="C132" s="12" t="str">
        <f>IF(L132="","",INDEX([2]進修學校總表!$A$2:$R$100,L132,5))</f>
        <v/>
      </c>
      <c r="D132" s="13" t="str">
        <f>IF(L132="","",INDEX([2]進修學校總表!$A$2:$R$100,L132,6))</f>
        <v/>
      </c>
      <c r="E132" s="13" t="str">
        <f>IF(L132="","",INDEX([2]進修學校總表!$A$2:$R$100,L132,7))</f>
        <v/>
      </c>
      <c r="F132" s="13" t="str">
        <f>IF(L132="","",INDEX([2]進修學校總表!$A$2:$R$100,L132,3))</f>
        <v/>
      </c>
      <c r="G132" s="13" t="str">
        <f>IF(L132="","",INDEX([2]進修學校總表!$A$2:$R$100,L132,13))</f>
        <v/>
      </c>
      <c r="H132" s="14" t="str">
        <f>IF(L132="","",IF(INDEX([2]進修學校總表!$A$2:$R$100,L132,9)="","",INDEX([2]進修學校總表!$A$2:$R$100,L132,9)))</f>
        <v/>
      </c>
      <c r="I132" s="15" t="str">
        <f>IF(L132="","",IF(INDEX([2]進修學校總表!$A$2:$R$100,L132,18)="","",INDEX([2]進修學校總表!$A$2:$R$100,L132,18)))</f>
        <v/>
      </c>
      <c r="J132" s="16"/>
      <c r="L132" s="10" t="str">
        <f>IF(B132="","",MATCH(VLOOKUP(A132,'[2]進修學校用書-OK'!$A$3:$O$100,B132+3,FALSE),[2]進修學校總表!$A$2:$A$100,0))</f>
        <v/>
      </c>
    </row>
    <row r="133" spans="1:12" s="6" customFormat="1" ht="24" customHeight="1" x14ac:dyDescent="0.25">
      <c r="A133" s="6">
        <f t="shared" si="17"/>
        <v>7</v>
      </c>
      <c r="B133" s="11" t="str">
        <f>IF(B132="","",IF(B132+1&lt;=VLOOKUP(A133,'[2]進修學校用書-OK'!$A$3:$C$100,3),B132+1,""))</f>
        <v/>
      </c>
      <c r="C133" s="12" t="str">
        <f>IF(L133="","",INDEX([2]進修學校總表!$A$2:$R$100,L133,5))</f>
        <v/>
      </c>
      <c r="D133" s="13" t="str">
        <f>IF(L133="","",INDEX([2]進修學校總表!$A$2:$R$100,L133,6))</f>
        <v/>
      </c>
      <c r="E133" s="13" t="str">
        <f>IF(L133="","",INDEX([2]進修學校總表!$A$2:$R$100,L133,7))</f>
        <v/>
      </c>
      <c r="F133" s="13" t="str">
        <f>IF(L133="","",INDEX([2]進修學校總表!$A$2:$R$100,L133,3))</f>
        <v/>
      </c>
      <c r="G133" s="13" t="str">
        <f>IF(L133="","",INDEX([2]進修學校總表!$A$2:$R$100,L133,13))</f>
        <v/>
      </c>
      <c r="H133" s="14" t="str">
        <f>IF(L133="","",IF(INDEX([2]進修學校總表!$A$2:$R$100,L133,9)="","",INDEX([2]進修學校總表!$A$2:$R$100,L133,9)))</f>
        <v/>
      </c>
      <c r="I133" s="15" t="str">
        <f>IF(L133="","",IF(INDEX([2]進修學校總表!$A$2:$R$100,L133,18)="","",INDEX([2]進修學校總表!$A$2:$R$100,L133,18)))</f>
        <v/>
      </c>
      <c r="J133" s="16"/>
      <c r="L133" s="10" t="str">
        <f>IF(B133="","",MATCH(VLOOKUP(A133,'[2]進修學校用書-OK'!$A$3:$O$100,B133+3,FALSE),[2]進修學校總表!$A$2:$A$100,0))</f>
        <v/>
      </c>
    </row>
    <row r="134" spans="1:12" s="6" customFormat="1" ht="24" customHeight="1" x14ac:dyDescent="0.25">
      <c r="A134" s="6">
        <f t="shared" si="17"/>
        <v>7</v>
      </c>
      <c r="B134" s="11" t="str">
        <f>IF(B133="","",IF(B133+1&lt;=VLOOKUP(A134,'[2]進修學校用書-OK'!$A$3:$C$100,3),B133+1,""))</f>
        <v/>
      </c>
      <c r="C134" s="12" t="str">
        <f>IF(L134="","",INDEX([2]進修學校總表!$A$2:$R$100,L134,5))</f>
        <v/>
      </c>
      <c r="D134" s="13" t="str">
        <f>IF(L134="","",INDEX([2]進修學校總表!$A$2:$R$100,L134,6))</f>
        <v/>
      </c>
      <c r="E134" s="13" t="str">
        <f>IF(L134="","",INDEX([2]進修學校總表!$A$2:$R$100,L134,7))</f>
        <v/>
      </c>
      <c r="F134" s="13" t="str">
        <f>IF(L134="","",INDEX([2]進修學校總表!$A$2:$R$100,L134,3))</f>
        <v/>
      </c>
      <c r="G134" s="13" t="str">
        <f>IF(L134="","",INDEX([2]進修學校總表!$A$2:$R$100,L134,13))</f>
        <v/>
      </c>
      <c r="H134" s="14" t="str">
        <f>IF(L134="","",IF(INDEX([2]進修學校總表!$A$2:$R$100,L134,9)="","",INDEX([2]進修學校總表!$A$2:$R$100,L134,9)))</f>
        <v/>
      </c>
      <c r="I134" s="15" t="str">
        <f>IF(L134="","",IF(INDEX([2]進修學校總表!$A$2:$R$100,L134,18)="","",INDEX([2]進修學校總表!$A$2:$R$100,L134,18)))</f>
        <v/>
      </c>
      <c r="J134" s="16"/>
      <c r="L134" s="10" t="str">
        <f>IF(B134="","",MATCH(VLOOKUP(A134,'[2]進修學校用書-OK'!$A$3:$O$100,B134+3,FALSE),[2]進修學校總表!$A$2:$A$100,0))</f>
        <v/>
      </c>
    </row>
    <row r="135" spans="1:12" s="6" customFormat="1" ht="30" customHeight="1" x14ac:dyDescent="0.25">
      <c r="A135" s="6">
        <f t="shared" si="17"/>
        <v>7</v>
      </c>
      <c r="B135" s="11" t="str">
        <f>IF(B134="","",IF(B134+1&lt;=VLOOKUP(A135,'[2]進修學校用書-OK'!$A$3:$C$100,3),B134+1,""))</f>
        <v/>
      </c>
      <c r="C135" s="12" t="str">
        <f>IF(L135="","",INDEX([2]進修學校總表!$A$2:$R$100,L135,5))</f>
        <v/>
      </c>
      <c r="D135" s="13" t="str">
        <f>IF(L135="","",INDEX([2]進修學校總表!$A$2:$R$100,L135,6))</f>
        <v/>
      </c>
      <c r="E135" s="13" t="str">
        <f>IF(L135="","",INDEX([2]進修學校總表!$A$2:$R$100,L135,7))</f>
        <v/>
      </c>
      <c r="F135" s="13" t="str">
        <f>IF(L135="","",INDEX([2]進修學校總表!$A$2:$R$100,L135,3))</f>
        <v/>
      </c>
      <c r="G135" s="13" t="str">
        <f>IF(L135="","",INDEX([2]進修學校總表!$A$2:$R$100,L135,13))</f>
        <v/>
      </c>
      <c r="H135" s="14" t="str">
        <f>IF(L135="","",IF(INDEX([2]進修學校總表!$A$2:$R$100,L135,9)="","",INDEX([2]進修學校總表!$A$2:$R$100,L135,9)))</f>
        <v/>
      </c>
      <c r="I135" s="15" t="str">
        <f>IF(L135="","",IF(INDEX([2]進修學校總表!$A$2:$R$100,L135,18)="","",INDEX([2]進修學校總表!$A$2:$R$100,L135,18)))</f>
        <v/>
      </c>
      <c r="J135" s="16"/>
      <c r="L135" s="10" t="str">
        <f>IF(B135="","",MATCH(VLOOKUP(A135,'[2]進修學校用書-OK'!$A$3:$O$100,B135+3,FALSE),[2]進修學校總表!$A$2:$A$100,0))</f>
        <v/>
      </c>
    </row>
    <row r="136" spans="1:12" s="6" customFormat="1" ht="30" customHeight="1" x14ac:dyDescent="0.25">
      <c r="A136" s="6">
        <f t="shared" si="17"/>
        <v>7</v>
      </c>
      <c r="B136" s="11" t="str">
        <f>IF(B135="","",IF(B135+1&lt;=VLOOKUP(A136,'[2]進修學校用書-OK'!$A$3:$C$100,3),B135+1,""))</f>
        <v/>
      </c>
      <c r="C136" s="12" t="str">
        <f>IF(L136="","",INDEX([2]進修學校總表!$A$2:$R$100,L136,5))</f>
        <v/>
      </c>
      <c r="D136" s="13" t="str">
        <f>IF(L136="","",INDEX([2]進修學校總表!$A$2:$R$100,L136,6))</f>
        <v/>
      </c>
      <c r="E136" s="13" t="str">
        <f>IF(L136="","",INDEX([2]進修學校總表!$A$2:$R$100,L136,7))</f>
        <v/>
      </c>
      <c r="F136" s="13" t="str">
        <f>IF(L136="","",INDEX([2]進修學校總表!$A$2:$R$100,L136,3))</f>
        <v/>
      </c>
      <c r="G136" s="13" t="str">
        <f>IF(L136="","",INDEX([2]進修學校總表!$A$2:$R$100,L136,13))</f>
        <v/>
      </c>
      <c r="H136" s="14" t="str">
        <f>IF(L136="","",IF(INDEX([2]進修學校總表!$A$2:$R$100,L136,9)="","",INDEX([2]進修學校總表!$A$2:$R$100,L136,9)))</f>
        <v/>
      </c>
      <c r="I136" s="15" t="str">
        <f>IF(L136="","",IF(INDEX([2]進修學校總表!$A$2:$R$100,L136,18)="","",INDEX([2]進修學校總表!$A$2:$R$100,L136,18)))</f>
        <v/>
      </c>
      <c r="J136" s="16"/>
      <c r="L136" s="10" t="str">
        <f>IF(B136="","",MATCH(VLOOKUP(A136,'[2]進修學校用書-OK'!$A$3:$O$100,B136+3,FALSE),[2]進修學校總表!$A$2:$A$100,0))</f>
        <v/>
      </c>
    </row>
    <row r="137" spans="1:12" s="6" customFormat="1" ht="30" customHeight="1" x14ac:dyDescent="0.25">
      <c r="A137" s="6">
        <f t="shared" si="17"/>
        <v>7</v>
      </c>
      <c r="B137" s="11" t="str">
        <f>IF(B136="","",IF(B136+1&lt;=VLOOKUP(A137,'[2]進修學校用書-OK'!$A$3:$C$100,3),B136+1,""))</f>
        <v/>
      </c>
      <c r="C137" s="12" t="str">
        <f>IF(L137="","",INDEX([2]進修學校總表!$A$2:$R$100,L137,5))</f>
        <v/>
      </c>
      <c r="D137" s="13" t="str">
        <f>IF(L137="","",INDEX([2]進修學校總表!$A$2:$R$100,L137,6))</f>
        <v/>
      </c>
      <c r="E137" s="13" t="str">
        <f>IF(L137="","",INDEX([2]進修學校總表!$A$2:$R$100,L137,7))</f>
        <v/>
      </c>
      <c r="F137" s="13" t="str">
        <f>IF(L137="","",INDEX([2]進修學校總表!$A$2:$R$100,L137,3))</f>
        <v/>
      </c>
      <c r="G137" s="13" t="str">
        <f>IF(L137="","",INDEX([2]進修學校總表!$A$2:$R$100,L137,13))</f>
        <v/>
      </c>
      <c r="H137" s="14" t="str">
        <f>IF(L137="","",IF(INDEX([2]進修學校總表!$A$2:$R$100,L137,9)="","",INDEX([2]進修學校總表!$A$2:$R$100,L137,9)))</f>
        <v/>
      </c>
      <c r="I137" s="15" t="str">
        <f>IF(L137="","",IF(INDEX([2]進修學校總表!$A$2:$R$100,L137,18)="","",INDEX([2]進修學校總表!$A$2:$R$100,L137,18)))</f>
        <v/>
      </c>
      <c r="J137" s="16"/>
      <c r="L137" s="10" t="str">
        <f>IF(B137="","",MATCH(VLOOKUP(A137,'[2]進修學校用書-OK'!$A$3:$O$100,B137+3,FALSE),[2]進修學校總表!$A$2:$A$100,0))</f>
        <v/>
      </c>
    </row>
    <row r="138" spans="1:12" ht="10.15" customHeight="1" x14ac:dyDescent="0.25">
      <c r="B138" s="17" t="s">
        <v>18</v>
      </c>
      <c r="C138" s="17"/>
      <c r="D138" s="18">
        <f t="shared" ref="D138" si="18">SUM(G126:G137)</f>
        <v>570</v>
      </c>
      <c r="E138" s="18"/>
      <c r="F138" s="18"/>
      <c r="G138" s="18"/>
      <c r="H138" s="18"/>
      <c r="I138" s="18"/>
      <c r="J138" s="18"/>
    </row>
    <row r="139" spans="1:12" ht="10.15" customHeight="1" x14ac:dyDescent="0.25">
      <c r="B139" s="17"/>
      <c r="C139" s="17"/>
      <c r="D139" s="18"/>
      <c r="E139" s="18"/>
      <c r="F139" s="18"/>
      <c r="G139" s="18"/>
      <c r="H139" s="18"/>
      <c r="I139" s="18"/>
      <c r="J139" s="18"/>
    </row>
    <row r="140" spans="1:12" ht="25.15" customHeight="1" x14ac:dyDescent="0.25">
      <c r="B140" s="19"/>
      <c r="C140" s="19"/>
      <c r="D140" s="20"/>
      <c r="E140" s="20"/>
      <c r="F140" s="20"/>
      <c r="G140" s="20"/>
      <c r="H140" s="20"/>
      <c r="I140" s="20"/>
      <c r="J140" s="20"/>
    </row>
    <row r="141" spans="1:12" ht="13.9" customHeight="1" x14ac:dyDescent="0.25">
      <c r="A141" s="1">
        <f t="shared" ref="A141" si="19">A121+1</f>
        <v>8</v>
      </c>
      <c r="C141" s="3" t="str">
        <f t="shared" ref="C141:C142" si="20">C121</f>
        <v>臺北市立大安高級工業職業學校附設進修學校</v>
      </c>
      <c r="D141" s="3"/>
      <c r="E141" s="3"/>
      <c r="F141" s="3"/>
      <c r="G141" s="4"/>
      <c r="H141" s="4"/>
    </row>
    <row r="142" spans="1:12" ht="13.9" customHeight="1" x14ac:dyDescent="0.25">
      <c r="C142" s="3" t="str">
        <f t="shared" si="20"/>
        <v>106學年度第2學期 教科書單</v>
      </c>
      <c r="D142" s="3"/>
      <c r="E142" s="3"/>
      <c r="F142" s="3"/>
      <c r="G142" s="4"/>
      <c r="H142" s="4"/>
    </row>
    <row r="144" spans="1:12" x14ac:dyDescent="0.25">
      <c r="C144" s="5" t="str">
        <f>INDEX([1]班級列表!$M$2:$N$61,A141,2)</f>
        <v>圖傳三甲</v>
      </c>
      <c r="E144" s="2" t="s">
        <v>23</v>
      </c>
      <c r="H144" s="2" t="s">
        <v>24</v>
      </c>
    </row>
    <row r="145" spans="1:12" s="6" customFormat="1" ht="14.25" x14ac:dyDescent="0.25">
      <c r="B145" s="7" t="s">
        <v>4</v>
      </c>
      <c r="C145" s="8" t="s">
        <v>5</v>
      </c>
      <c r="D145" s="8" t="s">
        <v>6</v>
      </c>
      <c r="E145" s="8" t="s">
        <v>7</v>
      </c>
      <c r="F145" s="8" t="s">
        <v>8</v>
      </c>
      <c r="G145" s="8" t="s">
        <v>9</v>
      </c>
      <c r="H145" s="8" t="s">
        <v>10</v>
      </c>
      <c r="I145" s="9" t="s">
        <v>11</v>
      </c>
      <c r="J145" s="9" t="s">
        <v>12</v>
      </c>
      <c r="L145" s="10" t="s">
        <v>25</v>
      </c>
    </row>
    <row r="146" spans="1:12" s="6" customFormat="1" ht="24" customHeight="1" x14ac:dyDescent="0.25">
      <c r="A146" s="6">
        <f t="shared" ref="A146" si="21">A141</f>
        <v>8</v>
      </c>
      <c r="B146" s="11">
        <v>1</v>
      </c>
      <c r="C146" s="12" t="str">
        <f>IF(L146="","",INDEX([2]進修學校總表!$A$2:$R$100,L146,5))</f>
        <v>國文</v>
      </c>
      <c r="D146" s="13" t="str">
        <f>IF(L146="","",INDEX([2]進修學校總表!$A$2:$R$100,L146,6))</f>
        <v>六</v>
      </c>
      <c r="E146" s="13" t="str">
        <f>IF(L146="","",INDEX([2]進修學校總表!$A$2:$R$100,L146,7))</f>
        <v>黃志民等</v>
      </c>
      <c r="F146" s="13" t="str">
        <f>IF(L146="","",INDEX([2]進修學校總表!$A$2:$R$100,L146,3))</f>
        <v>東大</v>
      </c>
      <c r="G146" s="13">
        <f>IF(L146="","",INDEX([2]進修學校總表!$A$2:$R$100,L146,13))</f>
        <v>210</v>
      </c>
      <c r="H146" s="14" t="str">
        <f>IF(L146="","",IF(INDEX([2]進修學校總表!$A$2:$R$100,L146,9)="","",INDEX([2]進修學校總表!$A$2:$R$100,L146,9)))</f>
        <v>02253(109-07-31 )</v>
      </c>
      <c r="I146" s="15" t="str">
        <f>IF(L146="","",IF(INDEX([2]進修學校總表!$A$2:$R$100,L146,18)="","",INDEX([2]進修學校總表!$A$2:$R$100,L146,18)))</f>
        <v>習作、補充文選、考卷</v>
      </c>
      <c r="J146" s="16"/>
      <c r="L146" s="10">
        <f>IF(B146="","",MATCH(VLOOKUP(A146,'[2]進修學校用書-OK'!$A$3:$O$100,B146+3,FALSE),[2]進修學校總表!$A$2:$A$100,0))</f>
        <v>19</v>
      </c>
    </row>
    <row r="147" spans="1:12" s="6" customFormat="1" ht="24" customHeight="1" x14ac:dyDescent="0.25">
      <c r="A147" s="6">
        <f t="shared" ref="A147:A157" si="22">A146</f>
        <v>8</v>
      </c>
      <c r="B147" s="11" t="str">
        <f>IF(B146="","",IF(B146+1&lt;=VLOOKUP(A147,'[2]進修學校用書-OK'!$A$3:$C$100,3),B146+1,""))</f>
        <v/>
      </c>
      <c r="C147" s="12" t="str">
        <f>IF(L147="","",INDEX([2]進修學校總表!$A$2:$R$100,L147,5))</f>
        <v/>
      </c>
      <c r="D147" s="13" t="str">
        <f>IF(L147="","",INDEX([2]進修學校總表!$A$2:$R$100,L147,6))</f>
        <v/>
      </c>
      <c r="E147" s="13" t="str">
        <f>IF(L147="","",INDEX([2]進修學校總表!$A$2:$R$100,L147,7))</f>
        <v/>
      </c>
      <c r="F147" s="13" t="str">
        <f>IF(L147="","",INDEX([2]進修學校總表!$A$2:$R$100,L147,3))</f>
        <v/>
      </c>
      <c r="G147" s="13" t="str">
        <f>IF(L147="","",INDEX([2]進修學校總表!$A$2:$R$100,L147,13))</f>
        <v/>
      </c>
      <c r="H147" s="14" t="str">
        <f>IF(L147="","",IF(INDEX([2]進修學校總表!$A$2:$R$100,L147,9)="","",INDEX([2]進修學校總表!$A$2:$R$100,L147,9)))</f>
        <v/>
      </c>
      <c r="I147" s="15" t="str">
        <f>IF(L147="","",IF(INDEX([2]進修學校總表!$A$2:$R$100,L147,18)="","",INDEX([2]進修學校總表!$A$2:$R$100,L147,18)))</f>
        <v/>
      </c>
      <c r="J147" s="16"/>
      <c r="L147" s="10" t="str">
        <f>IF(B147="","",MATCH(VLOOKUP(A147,'[2]進修學校用書-OK'!$A$3:$O$100,B147+3,FALSE),[2]進修學校總表!$A$2:$A$100,0))</f>
        <v/>
      </c>
    </row>
    <row r="148" spans="1:12" s="6" customFormat="1" ht="24" customHeight="1" x14ac:dyDescent="0.25">
      <c r="A148" s="6">
        <f t="shared" si="22"/>
        <v>8</v>
      </c>
      <c r="B148" s="11" t="str">
        <f>IF(B147="","",IF(B147+1&lt;=VLOOKUP(A148,'[2]進修學校用書-OK'!$A$3:$C$100,3),B147+1,""))</f>
        <v/>
      </c>
      <c r="C148" s="12" t="str">
        <f>IF(L148="","",INDEX([2]進修學校總表!$A$2:$R$100,L148,5))</f>
        <v/>
      </c>
      <c r="D148" s="13" t="str">
        <f>IF(L148="","",INDEX([2]進修學校總表!$A$2:$R$100,L148,6))</f>
        <v/>
      </c>
      <c r="E148" s="13" t="str">
        <f>IF(L148="","",INDEX([2]進修學校總表!$A$2:$R$100,L148,7))</f>
        <v/>
      </c>
      <c r="F148" s="13" t="str">
        <f>IF(L148="","",INDEX([2]進修學校總表!$A$2:$R$100,L148,3))</f>
        <v/>
      </c>
      <c r="G148" s="13" t="str">
        <f>IF(L148="","",INDEX([2]進修學校總表!$A$2:$R$100,L148,13))</f>
        <v/>
      </c>
      <c r="H148" s="14" t="str">
        <f>IF(L148="","",IF(INDEX([2]進修學校總表!$A$2:$R$100,L148,9)="","",INDEX([2]進修學校總表!$A$2:$R$100,L148,9)))</f>
        <v/>
      </c>
      <c r="I148" s="15" t="str">
        <f>IF(L148="","",IF(INDEX([2]進修學校總表!$A$2:$R$100,L148,18)="","",INDEX([2]進修學校總表!$A$2:$R$100,L148,18)))</f>
        <v/>
      </c>
      <c r="J148" s="16"/>
      <c r="L148" s="10" t="str">
        <f>IF(B148="","",MATCH(VLOOKUP(A148,'[2]進修學校用書-OK'!$A$3:$O$100,B148+3,FALSE),[2]進修學校總表!$A$2:$A$100,0))</f>
        <v/>
      </c>
    </row>
    <row r="149" spans="1:12" s="6" customFormat="1" ht="24" customHeight="1" x14ac:dyDescent="0.25">
      <c r="A149" s="6">
        <f t="shared" si="22"/>
        <v>8</v>
      </c>
      <c r="B149" s="11" t="str">
        <f>IF(B148="","",IF(B148+1&lt;=VLOOKUP(A149,'[2]進修學校用書-OK'!$A$3:$C$100,3),B148+1,""))</f>
        <v/>
      </c>
      <c r="C149" s="12" t="str">
        <f>IF(L149="","",INDEX([2]進修學校總表!$A$2:$R$100,L149,5))</f>
        <v/>
      </c>
      <c r="D149" s="13" t="str">
        <f>IF(L149="","",INDEX([2]進修學校總表!$A$2:$R$100,L149,6))</f>
        <v/>
      </c>
      <c r="E149" s="13" t="str">
        <f>IF(L149="","",INDEX([2]進修學校總表!$A$2:$R$100,L149,7))</f>
        <v/>
      </c>
      <c r="F149" s="13" t="str">
        <f>IF(L149="","",INDEX([2]進修學校總表!$A$2:$R$100,L149,3))</f>
        <v/>
      </c>
      <c r="G149" s="13" t="str">
        <f>IF(L149="","",INDEX([2]進修學校總表!$A$2:$R$100,L149,13))</f>
        <v/>
      </c>
      <c r="H149" s="14" t="str">
        <f>IF(L149="","",IF(INDEX([2]進修學校總表!$A$2:$R$100,L149,9)="","",INDEX([2]進修學校總表!$A$2:$R$100,L149,9)))</f>
        <v/>
      </c>
      <c r="I149" s="15" t="str">
        <f>IF(L149="","",IF(INDEX([2]進修學校總表!$A$2:$R$100,L149,18)="","",INDEX([2]進修學校總表!$A$2:$R$100,L149,18)))</f>
        <v/>
      </c>
      <c r="J149" s="16"/>
      <c r="L149" s="10" t="str">
        <f>IF(B149="","",MATCH(VLOOKUP(A149,'[2]進修學校用書-OK'!$A$3:$O$100,B149+3,FALSE),[2]進修學校總表!$A$2:$A$100,0))</f>
        <v/>
      </c>
    </row>
    <row r="150" spans="1:12" s="6" customFormat="1" ht="24" customHeight="1" x14ac:dyDescent="0.25">
      <c r="A150" s="6">
        <f t="shared" si="22"/>
        <v>8</v>
      </c>
      <c r="B150" s="11" t="str">
        <f>IF(B149="","",IF(B149+1&lt;=VLOOKUP(A150,'[2]進修學校用書-OK'!$A$3:$C$100,3),B149+1,""))</f>
        <v/>
      </c>
      <c r="C150" s="12" t="str">
        <f>IF(L150="","",INDEX([2]進修學校總表!$A$2:$R$100,L150,5))</f>
        <v/>
      </c>
      <c r="D150" s="13" t="str">
        <f>IF(L150="","",INDEX([2]進修學校總表!$A$2:$R$100,L150,6))</f>
        <v/>
      </c>
      <c r="E150" s="13" t="str">
        <f>IF(L150="","",INDEX([2]進修學校總表!$A$2:$R$100,L150,7))</f>
        <v/>
      </c>
      <c r="F150" s="13" t="str">
        <f>IF(L150="","",INDEX([2]進修學校總表!$A$2:$R$100,L150,3))</f>
        <v/>
      </c>
      <c r="G150" s="13" t="str">
        <f>IF(L150="","",INDEX([2]進修學校總表!$A$2:$R$100,L150,13))</f>
        <v/>
      </c>
      <c r="H150" s="14" t="str">
        <f>IF(L150="","",IF(INDEX([2]進修學校總表!$A$2:$R$100,L150,9)="","",INDEX([2]進修學校總表!$A$2:$R$100,L150,9)))</f>
        <v/>
      </c>
      <c r="I150" s="15" t="str">
        <f>IF(L150="","",IF(INDEX([2]進修學校總表!$A$2:$R$100,L150,18)="","",INDEX([2]進修學校總表!$A$2:$R$100,L150,18)))</f>
        <v/>
      </c>
      <c r="J150" s="16"/>
      <c r="L150" s="10" t="str">
        <f>IF(B150="","",MATCH(VLOOKUP(A150,'[2]進修學校用書-OK'!$A$3:$O$100,B150+3,FALSE),[2]進修學校總表!$A$2:$A$100,0))</f>
        <v/>
      </c>
    </row>
    <row r="151" spans="1:12" s="6" customFormat="1" ht="24" customHeight="1" x14ac:dyDescent="0.25">
      <c r="A151" s="6">
        <f t="shared" si="22"/>
        <v>8</v>
      </c>
      <c r="B151" s="11" t="str">
        <f>IF(B150="","",IF(B150+1&lt;=VLOOKUP(A151,'[2]進修學校用書-OK'!$A$3:$C$100,3),B150+1,""))</f>
        <v/>
      </c>
      <c r="C151" s="12" t="str">
        <f>IF(L151="","",INDEX([2]進修學校總表!$A$2:$R$100,L151,5))</f>
        <v/>
      </c>
      <c r="D151" s="13" t="str">
        <f>IF(L151="","",INDEX([2]進修學校總表!$A$2:$R$100,L151,6))</f>
        <v/>
      </c>
      <c r="E151" s="13" t="str">
        <f>IF(L151="","",INDEX([2]進修學校總表!$A$2:$R$100,L151,7))</f>
        <v/>
      </c>
      <c r="F151" s="13" t="str">
        <f>IF(L151="","",INDEX([2]進修學校總表!$A$2:$R$100,L151,3))</f>
        <v/>
      </c>
      <c r="G151" s="13" t="str">
        <f>IF(L151="","",INDEX([2]進修學校總表!$A$2:$R$100,L151,13))</f>
        <v/>
      </c>
      <c r="H151" s="14" t="str">
        <f>IF(L151="","",IF(INDEX([2]進修學校總表!$A$2:$R$100,L151,9)="","",INDEX([2]進修學校總表!$A$2:$R$100,L151,9)))</f>
        <v/>
      </c>
      <c r="I151" s="15" t="str">
        <f>IF(L151="","",IF(INDEX([2]進修學校總表!$A$2:$R$100,L151,18)="","",INDEX([2]進修學校總表!$A$2:$R$100,L151,18)))</f>
        <v/>
      </c>
      <c r="J151" s="16"/>
      <c r="L151" s="10" t="str">
        <f>IF(B151="","",MATCH(VLOOKUP(A151,'[2]進修學校用書-OK'!$A$3:$O$100,B151+3,FALSE),[2]進修學校總表!$A$2:$A$100,0))</f>
        <v/>
      </c>
    </row>
    <row r="152" spans="1:12" s="6" customFormat="1" ht="24" customHeight="1" x14ac:dyDescent="0.25">
      <c r="A152" s="6">
        <f t="shared" si="22"/>
        <v>8</v>
      </c>
      <c r="B152" s="11" t="str">
        <f>IF(B151="","",IF(B151+1&lt;=VLOOKUP(A152,'[2]進修學校用書-OK'!$A$3:$C$100,3),B151+1,""))</f>
        <v/>
      </c>
      <c r="C152" s="12" t="str">
        <f>IF(L152="","",INDEX([2]進修學校總表!$A$2:$R$100,L152,5))</f>
        <v/>
      </c>
      <c r="D152" s="13" t="str">
        <f>IF(L152="","",INDEX([2]進修學校總表!$A$2:$R$100,L152,6))</f>
        <v/>
      </c>
      <c r="E152" s="13" t="str">
        <f>IF(L152="","",INDEX([2]進修學校總表!$A$2:$R$100,L152,7))</f>
        <v/>
      </c>
      <c r="F152" s="13" t="str">
        <f>IF(L152="","",INDEX([2]進修學校總表!$A$2:$R$100,L152,3))</f>
        <v/>
      </c>
      <c r="G152" s="13" t="str">
        <f>IF(L152="","",INDEX([2]進修學校總表!$A$2:$R$100,L152,13))</f>
        <v/>
      </c>
      <c r="H152" s="14" t="str">
        <f>IF(L152="","",IF(INDEX([2]進修學校總表!$A$2:$R$100,L152,9)="","",INDEX([2]進修學校總表!$A$2:$R$100,L152,9)))</f>
        <v/>
      </c>
      <c r="I152" s="15" t="str">
        <f>IF(L152="","",IF(INDEX([2]進修學校總表!$A$2:$R$100,L152,18)="","",INDEX([2]進修學校總表!$A$2:$R$100,L152,18)))</f>
        <v/>
      </c>
      <c r="J152" s="16"/>
      <c r="L152" s="10" t="str">
        <f>IF(B152="","",MATCH(VLOOKUP(A152,'[2]進修學校用書-OK'!$A$3:$O$100,B152+3,FALSE),[2]進修學校總表!$A$2:$A$100,0))</f>
        <v/>
      </c>
    </row>
    <row r="153" spans="1:12" s="6" customFormat="1" ht="24" customHeight="1" x14ac:dyDescent="0.25">
      <c r="A153" s="6">
        <f t="shared" si="22"/>
        <v>8</v>
      </c>
      <c r="B153" s="11" t="str">
        <f>IF(B152="","",IF(B152+1&lt;=VLOOKUP(A153,'[2]進修學校用書-OK'!$A$3:$C$100,3),B152+1,""))</f>
        <v/>
      </c>
      <c r="C153" s="12" t="str">
        <f>IF(L153="","",INDEX([2]進修學校總表!$A$2:$R$100,L153,5))</f>
        <v/>
      </c>
      <c r="D153" s="13" t="str">
        <f>IF(L153="","",INDEX([2]進修學校總表!$A$2:$R$100,L153,6))</f>
        <v/>
      </c>
      <c r="E153" s="13" t="str">
        <f>IF(L153="","",INDEX([2]進修學校總表!$A$2:$R$100,L153,7))</f>
        <v/>
      </c>
      <c r="F153" s="13" t="str">
        <f>IF(L153="","",INDEX([2]進修學校總表!$A$2:$R$100,L153,3))</f>
        <v/>
      </c>
      <c r="G153" s="13" t="str">
        <f>IF(L153="","",INDEX([2]進修學校總表!$A$2:$R$100,L153,13))</f>
        <v/>
      </c>
      <c r="H153" s="14" t="str">
        <f>IF(L153="","",IF(INDEX([2]進修學校總表!$A$2:$R$100,L153,9)="","",INDEX([2]進修學校總表!$A$2:$R$100,L153,9)))</f>
        <v/>
      </c>
      <c r="I153" s="15" t="str">
        <f>IF(L153="","",IF(INDEX([2]進修學校總表!$A$2:$R$100,L153,18)="","",INDEX([2]進修學校總表!$A$2:$R$100,L153,18)))</f>
        <v/>
      </c>
      <c r="J153" s="16"/>
      <c r="L153" s="10" t="str">
        <f>IF(B153="","",MATCH(VLOOKUP(A153,'[2]進修學校用書-OK'!$A$3:$O$100,B153+3,FALSE),[2]進修學校總表!$A$2:$A$100,0))</f>
        <v/>
      </c>
    </row>
    <row r="154" spans="1:12" s="6" customFormat="1" ht="24" customHeight="1" x14ac:dyDescent="0.25">
      <c r="A154" s="6">
        <f t="shared" si="22"/>
        <v>8</v>
      </c>
      <c r="B154" s="11" t="str">
        <f>IF(B153="","",IF(B153+1&lt;=VLOOKUP(A154,'[2]進修學校用書-OK'!$A$3:$C$100,3),B153+1,""))</f>
        <v/>
      </c>
      <c r="C154" s="12" t="str">
        <f>IF(L154="","",INDEX([2]進修學校總表!$A$2:$R$100,L154,5))</f>
        <v/>
      </c>
      <c r="D154" s="13" t="str">
        <f>IF(L154="","",INDEX([2]進修學校總表!$A$2:$R$100,L154,6))</f>
        <v/>
      </c>
      <c r="E154" s="13" t="str">
        <f>IF(L154="","",INDEX([2]進修學校總表!$A$2:$R$100,L154,7))</f>
        <v/>
      </c>
      <c r="F154" s="13" t="str">
        <f>IF(L154="","",INDEX([2]進修學校總表!$A$2:$R$100,L154,3))</f>
        <v/>
      </c>
      <c r="G154" s="13" t="str">
        <f>IF(L154="","",INDEX([2]進修學校總表!$A$2:$R$100,L154,13))</f>
        <v/>
      </c>
      <c r="H154" s="14" t="str">
        <f>IF(L154="","",IF(INDEX([2]進修學校總表!$A$2:$R$100,L154,9)="","",INDEX([2]進修學校總表!$A$2:$R$100,L154,9)))</f>
        <v/>
      </c>
      <c r="I154" s="15" t="str">
        <f>IF(L154="","",IF(INDEX([2]進修學校總表!$A$2:$R$100,L154,18)="","",INDEX([2]進修學校總表!$A$2:$R$100,L154,18)))</f>
        <v/>
      </c>
      <c r="J154" s="16"/>
      <c r="L154" s="10" t="str">
        <f>IF(B154="","",MATCH(VLOOKUP(A154,'[2]進修學校用書-OK'!$A$3:$O$100,B154+3,FALSE),[2]進修學校總表!$A$2:$A$100,0))</f>
        <v/>
      </c>
    </row>
    <row r="155" spans="1:12" s="6" customFormat="1" ht="30" customHeight="1" x14ac:dyDescent="0.25">
      <c r="A155" s="6">
        <f t="shared" si="22"/>
        <v>8</v>
      </c>
      <c r="B155" s="11" t="str">
        <f>IF(B154="","",IF(B154+1&lt;=VLOOKUP(A155,'[2]進修學校用書-OK'!$A$3:$C$100,3),B154+1,""))</f>
        <v/>
      </c>
      <c r="C155" s="12" t="str">
        <f>IF(L155="","",INDEX([2]進修學校總表!$A$2:$R$100,L155,5))</f>
        <v/>
      </c>
      <c r="D155" s="13" t="str">
        <f>IF(L155="","",INDEX([2]進修學校總表!$A$2:$R$100,L155,6))</f>
        <v/>
      </c>
      <c r="E155" s="13" t="str">
        <f>IF(L155="","",INDEX([2]進修學校總表!$A$2:$R$100,L155,7))</f>
        <v/>
      </c>
      <c r="F155" s="13" t="str">
        <f>IF(L155="","",INDEX([2]進修學校總表!$A$2:$R$100,L155,3))</f>
        <v/>
      </c>
      <c r="G155" s="13" t="str">
        <f>IF(L155="","",INDEX([2]進修學校總表!$A$2:$R$100,L155,13))</f>
        <v/>
      </c>
      <c r="H155" s="14" t="str">
        <f>IF(L155="","",IF(INDEX([2]進修學校總表!$A$2:$R$100,L155,9)="","",INDEX([2]進修學校總表!$A$2:$R$100,L155,9)))</f>
        <v/>
      </c>
      <c r="I155" s="15" t="str">
        <f>IF(L155="","",IF(INDEX([2]進修學校總表!$A$2:$R$100,L155,18)="","",INDEX([2]進修學校總表!$A$2:$R$100,L155,18)))</f>
        <v/>
      </c>
      <c r="J155" s="16"/>
      <c r="L155" s="10" t="str">
        <f>IF(B155="","",MATCH(VLOOKUP(A155,'[2]進修學校用書-OK'!$A$3:$O$100,B155+3,FALSE),[2]進修學校總表!$A$2:$A$100,0))</f>
        <v/>
      </c>
    </row>
    <row r="156" spans="1:12" s="6" customFormat="1" ht="30" customHeight="1" x14ac:dyDescent="0.25">
      <c r="A156" s="6">
        <f t="shared" si="22"/>
        <v>8</v>
      </c>
      <c r="B156" s="11" t="str">
        <f>IF(B155="","",IF(B155+1&lt;=VLOOKUP(A156,'[2]進修學校用書-OK'!$A$3:$C$100,3),B155+1,""))</f>
        <v/>
      </c>
      <c r="C156" s="12" t="str">
        <f>IF(L156="","",INDEX([2]進修學校總表!$A$2:$R$100,L156,5))</f>
        <v/>
      </c>
      <c r="D156" s="13" t="str">
        <f>IF(L156="","",INDEX([2]進修學校總表!$A$2:$R$100,L156,6))</f>
        <v/>
      </c>
      <c r="E156" s="13" t="str">
        <f>IF(L156="","",INDEX([2]進修學校總表!$A$2:$R$100,L156,7))</f>
        <v/>
      </c>
      <c r="F156" s="13" t="str">
        <f>IF(L156="","",INDEX([2]進修學校總表!$A$2:$R$100,L156,3))</f>
        <v/>
      </c>
      <c r="G156" s="13" t="str">
        <f>IF(L156="","",INDEX([2]進修學校總表!$A$2:$R$100,L156,13))</f>
        <v/>
      </c>
      <c r="H156" s="14" t="str">
        <f>IF(L156="","",IF(INDEX([2]進修學校總表!$A$2:$R$100,L156,9)="","",INDEX([2]進修學校總表!$A$2:$R$100,L156,9)))</f>
        <v/>
      </c>
      <c r="I156" s="15" t="str">
        <f>IF(L156="","",IF(INDEX([2]進修學校總表!$A$2:$R$100,L156,18)="","",INDEX([2]進修學校總表!$A$2:$R$100,L156,18)))</f>
        <v/>
      </c>
      <c r="J156" s="16"/>
      <c r="L156" s="10" t="str">
        <f>IF(B156="","",MATCH(VLOOKUP(A156,'[2]進修學校用書-OK'!$A$3:$O$100,B156+3,FALSE),[2]進修學校總表!$A$2:$A$100,0))</f>
        <v/>
      </c>
    </row>
    <row r="157" spans="1:12" s="6" customFormat="1" ht="30" customHeight="1" x14ac:dyDescent="0.25">
      <c r="A157" s="6">
        <f t="shared" si="22"/>
        <v>8</v>
      </c>
      <c r="B157" s="11" t="str">
        <f>IF(B156="","",IF(B156+1&lt;=VLOOKUP(A157,'[2]進修學校用書-OK'!$A$3:$C$100,3),B156+1,""))</f>
        <v/>
      </c>
      <c r="C157" s="12" t="str">
        <f>IF(L157="","",INDEX([2]進修學校總表!$A$2:$R$100,L157,5))</f>
        <v/>
      </c>
      <c r="D157" s="13" t="str">
        <f>IF(L157="","",INDEX([2]進修學校總表!$A$2:$R$100,L157,6))</f>
        <v/>
      </c>
      <c r="E157" s="13" t="str">
        <f>IF(L157="","",INDEX([2]進修學校總表!$A$2:$R$100,L157,7))</f>
        <v/>
      </c>
      <c r="F157" s="13" t="str">
        <f>IF(L157="","",INDEX([2]進修學校總表!$A$2:$R$100,L157,3))</f>
        <v/>
      </c>
      <c r="G157" s="13" t="str">
        <f>IF(L157="","",INDEX([2]進修學校總表!$A$2:$R$100,L157,13))</f>
        <v/>
      </c>
      <c r="H157" s="14" t="str">
        <f>IF(L157="","",IF(INDEX([2]進修學校總表!$A$2:$R$100,L157,9)="","",INDEX([2]進修學校總表!$A$2:$R$100,L157,9)))</f>
        <v/>
      </c>
      <c r="I157" s="15" t="str">
        <f>IF(L157="","",IF(INDEX([2]進修學校總表!$A$2:$R$100,L157,18)="","",INDEX([2]進修學校總表!$A$2:$R$100,L157,18)))</f>
        <v/>
      </c>
      <c r="J157" s="16"/>
      <c r="L157" s="10" t="str">
        <f>IF(B157="","",MATCH(VLOOKUP(A157,'[2]進修學校用書-OK'!$A$3:$O$100,B157+3,FALSE),[2]進修學校總表!$A$2:$A$100,0))</f>
        <v/>
      </c>
    </row>
    <row r="158" spans="1:12" ht="10.15" customHeight="1" x14ac:dyDescent="0.25">
      <c r="B158" s="17" t="s">
        <v>18</v>
      </c>
      <c r="C158" s="17"/>
      <c r="D158" s="18">
        <f t="shared" ref="D158" si="23">SUM(G146:G157)</f>
        <v>210</v>
      </c>
      <c r="E158" s="18"/>
      <c r="F158" s="18"/>
      <c r="G158" s="18"/>
      <c r="H158" s="18"/>
      <c r="I158" s="18"/>
      <c r="J158" s="18"/>
    </row>
    <row r="159" spans="1:12" ht="10.15" customHeight="1" x14ac:dyDescent="0.25">
      <c r="B159" s="17"/>
      <c r="C159" s="17"/>
      <c r="D159" s="18"/>
      <c r="E159" s="18"/>
      <c r="F159" s="18"/>
      <c r="G159" s="18"/>
      <c r="H159" s="18"/>
      <c r="I159" s="18"/>
      <c r="J159" s="18"/>
    </row>
    <row r="160" spans="1:12" ht="25.15" customHeight="1" x14ac:dyDescent="0.25">
      <c r="B160" s="19"/>
      <c r="C160" s="19"/>
      <c r="D160" s="20"/>
      <c r="E160" s="20"/>
      <c r="F160" s="20"/>
      <c r="G160" s="20"/>
      <c r="H160" s="20"/>
      <c r="I160" s="20"/>
      <c r="J160" s="20"/>
    </row>
    <row r="161" spans="1:12" ht="13.9" customHeight="1" x14ac:dyDescent="0.25">
      <c r="A161" s="1">
        <f t="shared" ref="A161" si="24">A141+1</f>
        <v>9</v>
      </c>
      <c r="C161" s="3" t="str">
        <f t="shared" ref="C161:C162" si="25">C141</f>
        <v>臺北市立大安高級工業職業學校附設進修學校</v>
      </c>
      <c r="D161" s="3"/>
      <c r="E161" s="3"/>
      <c r="F161" s="3"/>
      <c r="G161" s="4"/>
      <c r="H161" s="4"/>
    </row>
    <row r="162" spans="1:12" ht="13.9" customHeight="1" x14ac:dyDescent="0.25">
      <c r="C162" s="3" t="str">
        <f t="shared" si="25"/>
        <v>106學年度第2學期 教科書單</v>
      </c>
      <c r="D162" s="3"/>
      <c r="E162" s="3"/>
      <c r="F162" s="3"/>
      <c r="G162" s="4"/>
      <c r="H162" s="4"/>
    </row>
    <row r="164" spans="1:12" x14ac:dyDescent="0.25">
      <c r="C164" s="5" t="str">
        <f>INDEX([1]班級列表!$M$2:$N$61,A161,2)</f>
        <v>機械二甲</v>
      </c>
      <c r="E164" s="2" t="s">
        <v>23</v>
      </c>
      <c r="H164" s="2" t="s">
        <v>24</v>
      </c>
    </row>
    <row r="165" spans="1:12" s="6" customFormat="1" ht="14.25" x14ac:dyDescent="0.25">
      <c r="B165" s="7" t="s">
        <v>4</v>
      </c>
      <c r="C165" s="8" t="s">
        <v>5</v>
      </c>
      <c r="D165" s="8" t="s">
        <v>6</v>
      </c>
      <c r="E165" s="8" t="s">
        <v>7</v>
      </c>
      <c r="F165" s="8" t="s">
        <v>8</v>
      </c>
      <c r="G165" s="8" t="s">
        <v>9</v>
      </c>
      <c r="H165" s="8" t="s">
        <v>10</v>
      </c>
      <c r="I165" s="9" t="s">
        <v>11</v>
      </c>
      <c r="J165" s="9" t="s">
        <v>12</v>
      </c>
      <c r="L165" s="10" t="s">
        <v>25</v>
      </c>
    </row>
    <row r="166" spans="1:12" s="6" customFormat="1" ht="24" customHeight="1" x14ac:dyDescent="0.25">
      <c r="A166" s="6">
        <f t="shared" ref="A166" si="26">A161</f>
        <v>9</v>
      </c>
      <c r="B166" s="11">
        <v>1</v>
      </c>
      <c r="C166" s="12" t="str">
        <f>IF(L166="","",INDEX([2]進修學校總表!$A$2:$R$100,L166,5))</f>
        <v xml:space="preserve"> 一般科目語文領域 英文 (B版)Ⅵ </v>
      </c>
      <c r="D166" s="13">
        <f>IF(L166="","",INDEX([2]進修學校總表!$A$2:$R$100,L166,6))</f>
        <v>4</v>
      </c>
      <c r="E166" s="13" t="str">
        <f>IF(L166="","",INDEX([2]進修學校總表!$A$2:$R$100,L166,7))</f>
        <v>車蓓群等</v>
      </c>
      <c r="F166" s="13" t="str">
        <f>IF(L166="","",INDEX([2]進修學校總表!$A$2:$R$100,L166,3))</f>
        <v>東大</v>
      </c>
      <c r="G166" s="13">
        <f>IF(L166="","",INDEX([2]進修學校總表!$A$2:$R$100,L166,13))</f>
        <v>210</v>
      </c>
      <c r="H166" s="14" t="str">
        <f>IF(L166="","",IF(INDEX([2]進修學校總表!$A$2:$R$100,L166,9)="","",INDEX([2]進修學校總表!$A$2:$R$100,L166,9)))</f>
        <v>105027(111-07-17)</v>
      </c>
      <c r="I166" s="15" t="str">
        <f>IF(L166="","",IF(INDEX([2]進修學校總表!$A$2:$R$100,L166,18)="","",INDEX([2]進修學校總表!$A$2:$R$100,L166,18)))</f>
        <v>百寶書、習作、考卷</v>
      </c>
      <c r="J166" s="16"/>
      <c r="L166" s="10">
        <f>IF(B166="","",MATCH(VLOOKUP(A166,'[2]進修學校用書-OK'!$A$3:$O$100,B166+3,FALSE),[2]進修學校總表!$A$2:$A$100,0))</f>
        <v>12</v>
      </c>
    </row>
    <row r="167" spans="1:12" s="6" customFormat="1" ht="24" customHeight="1" x14ac:dyDescent="0.25">
      <c r="A167" s="6">
        <f t="shared" ref="A167:A177" si="27">A166</f>
        <v>9</v>
      </c>
      <c r="B167" s="11">
        <f>IF(B166="","",IF(B166+1&lt;=VLOOKUP(A167,'[2]進修學校用書-OK'!$A$3:$C$100,3),B166+1,""))</f>
        <v>2</v>
      </c>
      <c r="C167" s="12" t="str">
        <f>IF(L167="","",INDEX([2]進修學校總表!$A$2:$R$100,L167,5))</f>
        <v>國文</v>
      </c>
      <c r="D167" s="13" t="str">
        <f>IF(L167="","",INDEX([2]進修學校總表!$A$2:$R$100,L167,6))</f>
        <v>四</v>
      </c>
      <c r="E167" s="13" t="str">
        <f>IF(L167="","",INDEX([2]進修學校總表!$A$2:$R$100,L167,7))</f>
        <v>何寄澎等</v>
      </c>
      <c r="F167" s="13" t="str">
        <f>IF(L167="","",INDEX([2]進修學校總表!$A$2:$R$100,L167,3))</f>
        <v>龍騰</v>
      </c>
      <c r="G167" s="13">
        <f>IF(L167="","",INDEX([2]進修學校總表!$A$2:$R$100,L167,13))</f>
        <v>198</v>
      </c>
      <c r="H167" s="14" t="str">
        <f>IF(L167="","",IF(INDEX([2]進修學校總表!$A$2:$R$100,L167,9)="","",INDEX([2]進修學校總表!$A$2:$R$100,L167,9)))</f>
        <v>02049(108-07-31 )</v>
      </c>
      <c r="I167" s="15" t="str">
        <f>IF(L167="","",IF(INDEX([2]進修學校總表!$A$2:$R$100,L167,18)="","",INDEX([2]進修學校總表!$A$2:$R$100,L167,18)))</f>
        <v>習作、補充文選、考卷</v>
      </c>
      <c r="J167" s="16"/>
      <c r="L167" s="10">
        <f>IF(B167="","",MATCH(VLOOKUP(A167,'[2]進修學校用書-OK'!$A$3:$O$100,B167+3,FALSE),[2]進修學校總表!$A$2:$A$100,0))</f>
        <v>18</v>
      </c>
    </row>
    <row r="168" spans="1:12" s="6" customFormat="1" ht="24" customHeight="1" x14ac:dyDescent="0.25">
      <c r="A168" s="6">
        <f t="shared" si="27"/>
        <v>9</v>
      </c>
      <c r="B168" s="11">
        <f>IF(B167="","",IF(B167+1&lt;=VLOOKUP(A168,'[2]進修學校用書-OK'!$A$3:$C$100,3),B167+1,""))</f>
        <v>3</v>
      </c>
      <c r="C168" s="12" t="str">
        <f>IF(L168="","",INDEX([2]進修學校總表!$A$2:$R$100,L168,5))</f>
        <v>數學 C Ⅳ </v>
      </c>
      <c r="D168" s="13" t="str">
        <f>IF(L168="","",INDEX([2]進修學校總表!$A$2:$R$100,L168,6))</f>
        <v>Ⅳ </v>
      </c>
      <c r="E168" s="13" t="str">
        <f>IF(L168="","",INDEX([2]進修學校總表!$A$2:$R$100,L168,7))</f>
        <v>林玲莉</v>
      </c>
      <c r="F168" s="13" t="str">
        <f>IF(L168="","",INDEX([2]進修學校總表!$A$2:$R$100,L168,3))</f>
        <v>龍騰</v>
      </c>
      <c r="G168" s="13">
        <f>IF(L168="","",INDEX([2]進修學校總表!$A$2:$R$100,L168,13))</f>
        <v>215</v>
      </c>
      <c r="H168" s="14" t="str">
        <f>IF(L168="","",IF(INDEX([2]進修學校總表!$A$2:$R$100,L168,9)="","",INDEX([2]進修學校總表!$A$2:$R$100,L168,9)))</f>
        <v>02097 100-09-30~108-07-31</v>
      </c>
      <c r="I168" s="15" t="str">
        <f>IF(L168="","",IF(INDEX([2]進修學校總表!$A$2:$R$100,L168,18)="","",INDEX([2]進修學校總表!$A$2:$R$100,L168,18)))</f>
        <v>習作、講義</v>
      </c>
      <c r="J168" s="16"/>
      <c r="L168" s="10">
        <f>IF(B168="","",MATCH(VLOOKUP(A168,'[2]進修學校用書-OK'!$A$3:$O$100,B168+3,FALSE),[2]進修學校總表!$A$2:$A$100,0))</f>
        <v>26</v>
      </c>
    </row>
    <row r="169" spans="1:12" s="6" customFormat="1" ht="24" customHeight="1" x14ac:dyDescent="0.25">
      <c r="A169" s="6">
        <f t="shared" si="27"/>
        <v>9</v>
      </c>
      <c r="B169" s="11">
        <f>IF(B168="","",IF(B168+1&lt;=VLOOKUP(A169,'[2]進修學校用書-OK'!$A$3:$C$100,3),B168+1,""))</f>
        <v>4</v>
      </c>
      <c r="C169" s="12" t="str">
        <f>IF(L169="","",INDEX([2]進修學校總表!$A$2:$R$100,L169,5))</f>
        <v>機械力學II</v>
      </c>
      <c r="D169" s="13" t="str">
        <f>IF(L169="","",INDEX([2]進修學校總表!$A$2:$R$100,L169,6))</f>
        <v>II</v>
      </c>
      <c r="E169" s="13" t="str">
        <f>IF(L169="","",INDEX([2]進修學校總表!$A$2:$R$100,L169,7))</f>
        <v>黃達明</v>
      </c>
      <c r="F169" s="13" t="str">
        <f>IF(L169="","",INDEX([2]進修學校總表!$A$2:$R$100,L169,3))</f>
        <v>台科大</v>
      </c>
      <c r="G169" s="13">
        <f>IF(L169="","",INDEX([2]進修學校總表!$A$2:$R$100,L169,13))</f>
        <v>353</v>
      </c>
      <c r="H169" s="14" t="str">
        <f>IF(L169="","",IF(INDEX([2]進修學校總表!$A$2:$R$100,L169,9)="","",INDEX([2]進修學校總表!$A$2:$R$100,L169,9)))</f>
        <v>02543、109/07</v>
      </c>
      <c r="I169" s="15" t="e">
        <f>IF(L169="","",IF(INDEX([2]進修學校總表!$A$2:$R$100,L169,18)="","",INDEX([2]進修學校總表!$A$2:$R$100,L169,18)))</f>
        <v>#REF!</v>
      </c>
      <c r="J169" s="16"/>
      <c r="L169" s="10">
        <f>IF(B169="","",MATCH(VLOOKUP(A169,'[2]進修學校用書-OK'!$A$3:$O$100,B169+3,FALSE),[2]進修學校總表!$A$2:$A$100,0))</f>
        <v>29</v>
      </c>
    </row>
    <row r="170" spans="1:12" s="6" customFormat="1" ht="24" customHeight="1" x14ac:dyDescent="0.25">
      <c r="A170" s="6">
        <f t="shared" si="27"/>
        <v>9</v>
      </c>
      <c r="B170" s="11">
        <f>IF(B169="","",IF(B169+1&lt;=VLOOKUP(A170,'[2]進修學校用書-OK'!$A$3:$C$100,3),B169+1,""))</f>
        <v>5</v>
      </c>
      <c r="C170" s="12" t="str">
        <f>IF(L170="","",INDEX([2]進修學校總表!$A$2:$R$100,L170,5))</f>
        <v>機件原理II</v>
      </c>
      <c r="D170" s="13" t="str">
        <f>IF(L170="","",INDEX([2]進修學校總表!$A$2:$R$100,L170,6))</f>
        <v>II</v>
      </c>
      <c r="E170" s="13" t="str">
        <f>IF(L170="","",INDEX([2]進修學校總表!$A$2:$R$100,L170,7))</f>
        <v>柯雲龍</v>
      </c>
      <c r="F170" s="13" t="str">
        <f>IF(L170="","",INDEX([2]進修學校總表!$A$2:$R$100,L170,3))</f>
        <v>台科大</v>
      </c>
      <c r="G170" s="13">
        <f>IF(L170="","",INDEX([2]進修學校總表!$A$2:$R$100,L170,13))</f>
        <v>341</v>
      </c>
      <c r="H170" s="14" t="str">
        <f>IF(L170="","",IF(INDEX([2]進修學校總表!$A$2:$R$100,L170,9)="","",INDEX([2]進修學校總表!$A$2:$R$100,L170,9)))</f>
        <v>02193(105.01)</v>
      </c>
      <c r="I170" s="15" t="e">
        <f>IF(L170="","",IF(INDEX([2]進修學校總表!$A$2:$R$100,L170,18)="","",INDEX([2]進修學校總表!$A$2:$R$100,L170,18)))</f>
        <v>#REF!</v>
      </c>
      <c r="J170" s="16"/>
      <c r="L170" s="10">
        <f>IF(B170="","",MATCH(VLOOKUP(A170,'[2]進修學校用書-OK'!$A$3:$O$100,B170+3,FALSE),[2]進修學校總表!$A$2:$A$100,0))</f>
        <v>30</v>
      </c>
    </row>
    <row r="171" spans="1:12" s="6" customFormat="1" ht="24" customHeight="1" x14ac:dyDescent="0.25">
      <c r="A171" s="6">
        <f t="shared" si="27"/>
        <v>9</v>
      </c>
      <c r="B171" s="11" t="str">
        <f>IF(B170="","",IF(B170+1&lt;=VLOOKUP(A171,'[2]進修學校用書-OK'!$A$3:$C$100,3),B170+1,""))</f>
        <v/>
      </c>
      <c r="C171" s="12" t="str">
        <f>IF(L171="","",INDEX([2]進修學校總表!$A$2:$R$100,L171,5))</f>
        <v/>
      </c>
      <c r="D171" s="13" t="str">
        <f>IF(L171="","",INDEX([2]進修學校總表!$A$2:$R$100,L171,6))</f>
        <v/>
      </c>
      <c r="E171" s="13" t="str">
        <f>IF(L171="","",INDEX([2]進修學校總表!$A$2:$R$100,L171,7))</f>
        <v/>
      </c>
      <c r="F171" s="13" t="str">
        <f>IF(L171="","",INDEX([2]進修學校總表!$A$2:$R$100,L171,3))</f>
        <v/>
      </c>
      <c r="G171" s="13" t="str">
        <f>IF(L171="","",INDEX([2]進修學校總表!$A$2:$R$100,L171,13))</f>
        <v/>
      </c>
      <c r="H171" s="14" t="str">
        <f>IF(L171="","",IF(INDEX([2]進修學校總表!$A$2:$R$100,L171,9)="","",INDEX([2]進修學校總表!$A$2:$R$100,L171,9)))</f>
        <v/>
      </c>
      <c r="I171" s="15" t="str">
        <f>IF(L171="","",IF(INDEX([2]進修學校總表!$A$2:$R$100,L171,18)="","",INDEX([2]進修學校總表!$A$2:$R$100,L171,18)))</f>
        <v/>
      </c>
      <c r="J171" s="16"/>
      <c r="L171" s="10" t="str">
        <f>IF(B171="","",MATCH(VLOOKUP(A171,'[2]進修學校用書-OK'!$A$3:$O$100,B171+3,FALSE),[2]進修學校總表!$A$2:$A$100,0))</f>
        <v/>
      </c>
    </row>
    <row r="172" spans="1:12" s="6" customFormat="1" ht="24" customHeight="1" x14ac:dyDescent="0.25">
      <c r="A172" s="6">
        <f t="shared" si="27"/>
        <v>9</v>
      </c>
      <c r="B172" s="11" t="str">
        <f>IF(B171="","",IF(B171+1&lt;=VLOOKUP(A172,'[2]進修學校用書-OK'!$A$3:$C$100,3),B171+1,""))</f>
        <v/>
      </c>
      <c r="C172" s="12" t="str">
        <f>IF(L172="","",INDEX([2]進修學校總表!$A$2:$R$100,L172,5))</f>
        <v/>
      </c>
      <c r="D172" s="13" t="str">
        <f>IF(L172="","",INDEX([2]進修學校總表!$A$2:$R$100,L172,6))</f>
        <v/>
      </c>
      <c r="E172" s="13" t="str">
        <f>IF(L172="","",INDEX([2]進修學校總表!$A$2:$R$100,L172,7))</f>
        <v/>
      </c>
      <c r="F172" s="13" t="str">
        <f>IF(L172="","",INDEX([2]進修學校總表!$A$2:$R$100,L172,3))</f>
        <v/>
      </c>
      <c r="G172" s="13" t="str">
        <f>IF(L172="","",INDEX([2]進修學校總表!$A$2:$R$100,L172,13))</f>
        <v/>
      </c>
      <c r="H172" s="14" t="str">
        <f>IF(L172="","",IF(INDEX([2]進修學校總表!$A$2:$R$100,L172,9)="","",INDEX([2]進修學校總表!$A$2:$R$100,L172,9)))</f>
        <v/>
      </c>
      <c r="I172" s="15" t="str">
        <f>IF(L172="","",IF(INDEX([2]進修學校總表!$A$2:$R$100,L172,18)="","",INDEX([2]進修學校總表!$A$2:$R$100,L172,18)))</f>
        <v/>
      </c>
      <c r="J172" s="16"/>
      <c r="L172" s="10" t="str">
        <f>IF(B172="","",MATCH(VLOOKUP(A172,'[2]進修學校用書-OK'!$A$3:$O$100,B172+3,FALSE),[2]進修學校總表!$A$2:$A$100,0))</f>
        <v/>
      </c>
    </row>
    <row r="173" spans="1:12" s="6" customFormat="1" ht="24" customHeight="1" x14ac:dyDescent="0.25">
      <c r="A173" s="6">
        <f t="shared" si="27"/>
        <v>9</v>
      </c>
      <c r="B173" s="11" t="str">
        <f>IF(B172="","",IF(B172+1&lt;=VLOOKUP(A173,'[2]進修學校用書-OK'!$A$3:$C$100,3),B172+1,""))</f>
        <v/>
      </c>
      <c r="C173" s="12" t="str">
        <f>IF(L173="","",INDEX([2]進修學校總表!$A$2:$R$100,L173,5))</f>
        <v/>
      </c>
      <c r="D173" s="13" t="str">
        <f>IF(L173="","",INDEX([2]進修學校總表!$A$2:$R$100,L173,6))</f>
        <v/>
      </c>
      <c r="E173" s="13" t="str">
        <f>IF(L173="","",INDEX([2]進修學校總表!$A$2:$R$100,L173,7))</f>
        <v/>
      </c>
      <c r="F173" s="13" t="str">
        <f>IF(L173="","",INDEX([2]進修學校總表!$A$2:$R$100,L173,3))</f>
        <v/>
      </c>
      <c r="G173" s="13" t="str">
        <f>IF(L173="","",INDEX([2]進修學校總表!$A$2:$R$100,L173,13))</f>
        <v/>
      </c>
      <c r="H173" s="14" t="str">
        <f>IF(L173="","",IF(INDEX([2]進修學校總表!$A$2:$R$100,L173,9)="","",INDEX([2]進修學校總表!$A$2:$R$100,L173,9)))</f>
        <v/>
      </c>
      <c r="I173" s="15" t="str">
        <f>IF(L173="","",IF(INDEX([2]進修學校總表!$A$2:$R$100,L173,18)="","",INDEX([2]進修學校總表!$A$2:$R$100,L173,18)))</f>
        <v/>
      </c>
      <c r="J173" s="16"/>
      <c r="L173" s="10" t="str">
        <f>IF(B173="","",MATCH(VLOOKUP(A173,'[2]進修學校用書-OK'!$A$3:$O$100,B173+3,FALSE),[2]進修學校總表!$A$2:$A$100,0))</f>
        <v/>
      </c>
    </row>
    <row r="174" spans="1:12" s="6" customFormat="1" ht="24" customHeight="1" x14ac:dyDescent="0.25">
      <c r="A174" s="6">
        <f t="shared" si="27"/>
        <v>9</v>
      </c>
      <c r="B174" s="11" t="str">
        <f>IF(B173="","",IF(B173+1&lt;=VLOOKUP(A174,'[2]進修學校用書-OK'!$A$3:$C$100,3),B173+1,""))</f>
        <v/>
      </c>
      <c r="C174" s="12" t="str">
        <f>IF(L174="","",INDEX([2]進修學校總表!$A$2:$R$100,L174,5))</f>
        <v/>
      </c>
      <c r="D174" s="13" t="str">
        <f>IF(L174="","",INDEX([2]進修學校總表!$A$2:$R$100,L174,6))</f>
        <v/>
      </c>
      <c r="E174" s="13" t="str">
        <f>IF(L174="","",INDEX([2]進修學校總表!$A$2:$R$100,L174,7))</f>
        <v/>
      </c>
      <c r="F174" s="13" t="str">
        <f>IF(L174="","",INDEX([2]進修學校總表!$A$2:$R$100,L174,3))</f>
        <v/>
      </c>
      <c r="G174" s="13" t="str">
        <f>IF(L174="","",INDEX([2]進修學校總表!$A$2:$R$100,L174,13))</f>
        <v/>
      </c>
      <c r="H174" s="14" t="str">
        <f>IF(L174="","",IF(INDEX([2]進修學校總表!$A$2:$R$100,L174,9)="","",INDEX([2]進修學校總表!$A$2:$R$100,L174,9)))</f>
        <v/>
      </c>
      <c r="I174" s="15" t="str">
        <f>IF(L174="","",IF(INDEX([2]進修學校總表!$A$2:$R$100,L174,18)="","",INDEX([2]進修學校總表!$A$2:$R$100,L174,18)))</f>
        <v/>
      </c>
      <c r="J174" s="16"/>
      <c r="L174" s="10" t="str">
        <f>IF(B174="","",MATCH(VLOOKUP(A174,'[2]進修學校用書-OK'!$A$3:$O$100,B174+3,FALSE),[2]進修學校總表!$A$2:$A$100,0))</f>
        <v/>
      </c>
    </row>
    <row r="175" spans="1:12" s="6" customFormat="1" ht="30" customHeight="1" x14ac:dyDescent="0.25">
      <c r="A175" s="6">
        <f t="shared" si="27"/>
        <v>9</v>
      </c>
      <c r="B175" s="11" t="str">
        <f>IF(B174="","",IF(B174+1&lt;=VLOOKUP(A175,'[2]進修學校用書-OK'!$A$3:$C$100,3),B174+1,""))</f>
        <v/>
      </c>
      <c r="C175" s="12" t="str">
        <f>IF(L175="","",INDEX([2]進修學校總表!$A$2:$R$100,L175,5))</f>
        <v/>
      </c>
      <c r="D175" s="13" t="str">
        <f>IF(L175="","",INDEX([2]進修學校總表!$A$2:$R$100,L175,6))</f>
        <v/>
      </c>
      <c r="E175" s="13" t="str">
        <f>IF(L175="","",INDEX([2]進修學校總表!$A$2:$R$100,L175,7))</f>
        <v/>
      </c>
      <c r="F175" s="13" t="str">
        <f>IF(L175="","",INDEX([2]進修學校總表!$A$2:$R$100,L175,3))</f>
        <v/>
      </c>
      <c r="G175" s="13" t="str">
        <f>IF(L175="","",INDEX([2]進修學校總表!$A$2:$R$100,L175,13))</f>
        <v/>
      </c>
      <c r="H175" s="14" t="str">
        <f>IF(L175="","",IF(INDEX([2]進修學校總表!$A$2:$R$100,L175,9)="","",INDEX([2]進修學校總表!$A$2:$R$100,L175,9)))</f>
        <v/>
      </c>
      <c r="I175" s="15" t="str">
        <f>IF(L175="","",IF(INDEX([2]進修學校總表!$A$2:$R$100,L175,18)="","",INDEX([2]進修學校總表!$A$2:$R$100,L175,18)))</f>
        <v/>
      </c>
      <c r="J175" s="16"/>
      <c r="L175" s="10" t="str">
        <f>IF(B175="","",MATCH(VLOOKUP(A175,'[2]進修學校用書-OK'!$A$3:$O$100,B175+3,FALSE),[2]進修學校總表!$A$2:$A$100,0))</f>
        <v/>
      </c>
    </row>
    <row r="176" spans="1:12" s="6" customFormat="1" ht="30" customHeight="1" x14ac:dyDescent="0.25">
      <c r="A176" s="6">
        <f t="shared" si="27"/>
        <v>9</v>
      </c>
      <c r="B176" s="11" t="str">
        <f>IF(B175="","",IF(B175+1&lt;=VLOOKUP(A176,'[2]進修學校用書-OK'!$A$3:$C$100,3),B175+1,""))</f>
        <v/>
      </c>
      <c r="C176" s="12" t="str">
        <f>IF(L176="","",INDEX([2]進修學校總表!$A$2:$R$100,L176,5))</f>
        <v/>
      </c>
      <c r="D176" s="13" t="str">
        <f>IF(L176="","",INDEX([2]進修學校總表!$A$2:$R$100,L176,6))</f>
        <v/>
      </c>
      <c r="E176" s="13" t="str">
        <f>IF(L176="","",INDEX([2]進修學校總表!$A$2:$R$100,L176,7))</f>
        <v/>
      </c>
      <c r="F176" s="13" t="str">
        <f>IF(L176="","",INDEX([2]進修學校總表!$A$2:$R$100,L176,3))</f>
        <v/>
      </c>
      <c r="G176" s="13" t="str">
        <f>IF(L176="","",INDEX([2]進修學校總表!$A$2:$R$100,L176,13))</f>
        <v/>
      </c>
      <c r="H176" s="14" t="str">
        <f>IF(L176="","",IF(INDEX([2]進修學校總表!$A$2:$R$100,L176,9)="","",INDEX([2]進修學校總表!$A$2:$R$100,L176,9)))</f>
        <v/>
      </c>
      <c r="I176" s="15" t="str">
        <f>IF(L176="","",IF(INDEX([2]進修學校總表!$A$2:$R$100,L176,18)="","",INDEX([2]進修學校總表!$A$2:$R$100,L176,18)))</f>
        <v/>
      </c>
      <c r="J176" s="16"/>
      <c r="L176" s="10" t="str">
        <f>IF(B176="","",MATCH(VLOOKUP(A176,'[2]進修學校用書-OK'!$A$3:$O$100,B176+3,FALSE),[2]進修學校總表!$A$2:$A$100,0))</f>
        <v/>
      </c>
    </row>
    <row r="177" spans="1:12" s="6" customFormat="1" ht="30" customHeight="1" x14ac:dyDescent="0.25">
      <c r="A177" s="6">
        <f t="shared" si="27"/>
        <v>9</v>
      </c>
      <c r="B177" s="11" t="str">
        <f>IF(B176="","",IF(B176+1&lt;=VLOOKUP(A177,'[2]進修學校用書-OK'!$A$3:$C$100,3),B176+1,""))</f>
        <v/>
      </c>
      <c r="C177" s="12" t="str">
        <f>IF(L177="","",INDEX([2]進修學校總表!$A$2:$R$100,L177,5))</f>
        <v/>
      </c>
      <c r="D177" s="13" t="str">
        <f>IF(L177="","",INDEX([2]進修學校總表!$A$2:$R$100,L177,6))</f>
        <v/>
      </c>
      <c r="E177" s="13" t="str">
        <f>IF(L177="","",INDEX([2]進修學校總表!$A$2:$R$100,L177,7))</f>
        <v/>
      </c>
      <c r="F177" s="13" t="str">
        <f>IF(L177="","",INDEX([2]進修學校總表!$A$2:$R$100,L177,3))</f>
        <v/>
      </c>
      <c r="G177" s="13" t="str">
        <f>IF(L177="","",INDEX([2]進修學校總表!$A$2:$R$100,L177,13))</f>
        <v/>
      </c>
      <c r="H177" s="14" t="str">
        <f>IF(L177="","",IF(INDEX([2]進修學校總表!$A$2:$R$100,L177,9)="","",INDEX([2]進修學校總表!$A$2:$R$100,L177,9)))</f>
        <v/>
      </c>
      <c r="I177" s="15" t="str">
        <f>IF(L177="","",IF(INDEX([2]進修學校總表!$A$2:$R$100,L177,18)="","",INDEX([2]進修學校總表!$A$2:$R$100,L177,18)))</f>
        <v/>
      </c>
      <c r="J177" s="16"/>
      <c r="L177" s="10" t="str">
        <f>IF(B177="","",MATCH(VLOOKUP(A177,'[2]進修學校用書-OK'!$A$3:$O$100,B177+3,FALSE),[2]進修學校總表!$A$2:$A$100,0))</f>
        <v/>
      </c>
    </row>
    <row r="178" spans="1:12" ht="10.15" customHeight="1" x14ac:dyDescent="0.25">
      <c r="B178" s="17" t="s">
        <v>26</v>
      </c>
      <c r="C178" s="17"/>
      <c r="D178" s="18">
        <f t="shared" ref="D178" si="28">SUM(G166:G177)</f>
        <v>1317</v>
      </c>
      <c r="E178" s="18"/>
      <c r="F178" s="18"/>
      <c r="G178" s="18"/>
      <c r="H178" s="18"/>
      <c r="I178" s="18"/>
      <c r="J178" s="18"/>
    </row>
    <row r="179" spans="1:12" ht="10.15" customHeight="1" x14ac:dyDescent="0.25">
      <c r="B179" s="17"/>
      <c r="C179" s="17"/>
      <c r="D179" s="18"/>
      <c r="E179" s="18"/>
      <c r="F179" s="18"/>
      <c r="G179" s="18"/>
      <c r="H179" s="18"/>
      <c r="I179" s="18"/>
      <c r="J179" s="18"/>
    </row>
    <row r="180" spans="1:12" ht="25.15" customHeight="1" x14ac:dyDescent="0.25">
      <c r="B180" s="19"/>
      <c r="C180" s="19"/>
      <c r="D180" s="20"/>
      <c r="E180" s="20"/>
      <c r="F180" s="20"/>
      <c r="G180" s="20"/>
      <c r="H180" s="20"/>
      <c r="I180" s="20"/>
      <c r="J180" s="20"/>
    </row>
    <row r="181" spans="1:12" ht="13.9" customHeight="1" x14ac:dyDescent="0.25">
      <c r="A181" s="1">
        <f t="shared" ref="A181" si="29">A161+1</f>
        <v>10</v>
      </c>
      <c r="C181" s="3" t="str">
        <f t="shared" ref="C181:C182" si="30">C161</f>
        <v>臺北市立大安高級工業職業學校附設進修學校</v>
      </c>
      <c r="D181" s="3"/>
      <c r="E181" s="3"/>
      <c r="F181" s="3"/>
      <c r="G181" s="4"/>
      <c r="H181" s="4"/>
    </row>
    <row r="182" spans="1:12" ht="13.9" customHeight="1" x14ac:dyDescent="0.25">
      <c r="C182" s="3" t="str">
        <f t="shared" si="30"/>
        <v>106學年度第2學期 教科書單</v>
      </c>
      <c r="D182" s="3"/>
      <c r="E182" s="3"/>
      <c r="F182" s="3"/>
      <c r="G182" s="4"/>
      <c r="H182" s="4"/>
    </row>
    <row r="184" spans="1:12" x14ac:dyDescent="0.25">
      <c r="C184" s="5" t="str">
        <f>INDEX([1]班級列表!$M$2:$N$61,A181,2)</f>
        <v>電機二甲</v>
      </c>
      <c r="E184" s="2" t="s">
        <v>27</v>
      </c>
      <c r="H184" s="2" t="s">
        <v>28</v>
      </c>
    </row>
    <row r="185" spans="1:12" s="6" customFormat="1" ht="14.25" x14ac:dyDescent="0.25">
      <c r="B185" s="7" t="s">
        <v>4</v>
      </c>
      <c r="C185" s="8" t="s">
        <v>5</v>
      </c>
      <c r="D185" s="8" t="s">
        <v>6</v>
      </c>
      <c r="E185" s="8" t="s">
        <v>7</v>
      </c>
      <c r="F185" s="8" t="s">
        <v>8</v>
      </c>
      <c r="G185" s="8" t="s">
        <v>9</v>
      </c>
      <c r="H185" s="8" t="s">
        <v>10</v>
      </c>
      <c r="I185" s="9" t="s">
        <v>11</v>
      </c>
      <c r="J185" s="9" t="s">
        <v>12</v>
      </c>
      <c r="L185" s="10" t="s">
        <v>29</v>
      </c>
    </row>
    <row r="186" spans="1:12" s="6" customFormat="1" ht="24" customHeight="1" x14ac:dyDescent="0.25">
      <c r="A186" s="6">
        <f t="shared" ref="A186" si="31">A181</f>
        <v>10</v>
      </c>
      <c r="B186" s="11">
        <v>1</v>
      </c>
      <c r="C186" s="12" t="str">
        <f>IF(L186="","",INDEX([2]進修學校總表!$A$2:$R$100,L186,5))</f>
        <v>最新工業配線丙級術科使命必逹</v>
      </c>
      <c r="D186" s="13" t="e">
        <f>IF(L186="","",INDEX([2]進修學校總表!$A$2:$R$100,L186,6))</f>
        <v>#REF!</v>
      </c>
      <c r="E186" s="13" t="str">
        <f>IF(L186="","",INDEX([2]進修學校總表!$A$2:$R$100,L186,7))</f>
        <v>張益華</v>
      </c>
      <c r="F186" s="13" t="str">
        <f>IF(L186="","",INDEX([2]進修學校總表!$A$2:$R$100,L186,3))</f>
        <v>新文京</v>
      </c>
      <c r="G186" s="13">
        <f>IF(L186="","",INDEX([2]進修學校總表!$A$2:$R$100,L186,13))</f>
        <v>380</v>
      </c>
      <c r="H186" s="14" t="str">
        <f>IF(L186="","",IF(INDEX([2]進修學校總表!$A$2:$R$100,L186,9)="","",INDEX([2]進修學校總表!$A$2:$R$100,L186,9)))</f>
        <v>無</v>
      </c>
      <c r="I186" s="15" t="str">
        <f>IF(L186="","",IF(INDEX([2]進修學校總表!$A$2:$R$100,L186,18)="","",INDEX([2]進修學校總表!$A$2:$R$100,L186,18)))</f>
        <v>測驗巻</v>
      </c>
      <c r="J186" s="16"/>
      <c r="L186" s="10">
        <f>IF(B186="","",MATCH(VLOOKUP(A186,'[2]進修學校用書-OK'!$A$3:$O$100,B186+3,FALSE),[2]進修學校總表!$A$2:$A$100,0))</f>
        <v>2</v>
      </c>
    </row>
    <row r="187" spans="1:12" s="6" customFormat="1" ht="24" customHeight="1" x14ac:dyDescent="0.25">
      <c r="A187" s="6">
        <f t="shared" ref="A187:A197" si="32">A186</f>
        <v>10</v>
      </c>
      <c r="B187" s="11">
        <f>IF(B186="","",IF(B186+1&lt;=VLOOKUP(A187,'[2]進修學校用書-OK'!$A$3:$C$100,3),B186+1,""))</f>
        <v>2</v>
      </c>
      <c r="C187" s="12" t="str">
        <f>IF(L187="","",INDEX([2]進修學校總表!$A$2:$R$100,L187,5))</f>
        <v xml:space="preserve"> 一般科目語文領域 英文 (B版)Ⅵ </v>
      </c>
      <c r="D187" s="13">
        <f>IF(L187="","",INDEX([2]進修學校總表!$A$2:$R$100,L187,6))</f>
        <v>4</v>
      </c>
      <c r="E187" s="13" t="str">
        <f>IF(L187="","",INDEX([2]進修學校總表!$A$2:$R$100,L187,7))</f>
        <v>車蓓群等</v>
      </c>
      <c r="F187" s="13" t="str">
        <f>IF(L187="","",INDEX([2]進修學校總表!$A$2:$R$100,L187,3))</f>
        <v>東大</v>
      </c>
      <c r="G187" s="13">
        <f>IF(L187="","",INDEX([2]進修學校總表!$A$2:$R$100,L187,13))</f>
        <v>210</v>
      </c>
      <c r="H187" s="14" t="str">
        <f>IF(L187="","",IF(INDEX([2]進修學校總表!$A$2:$R$100,L187,9)="","",INDEX([2]進修學校總表!$A$2:$R$100,L187,9)))</f>
        <v>105027(111-07-17)</v>
      </c>
      <c r="I187" s="15" t="str">
        <f>IF(L187="","",IF(INDEX([2]進修學校總表!$A$2:$R$100,L187,18)="","",INDEX([2]進修學校總表!$A$2:$R$100,L187,18)))</f>
        <v>百寶書、習作、考卷</v>
      </c>
      <c r="J187" s="16"/>
      <c r="L187" s="10">
        <f>IF(B187="","",MATCH(VLOOKUP(A187,'[2]進修學校用書-OK'!$A$3:$O$100,B187+3,FALSE),[2]進修學校總表!$A$2:$A$100,0))</f>
        <v>12</v>
      </c>
    </row>
    <row r="188" spans="1:12" s="6" customFormat="1" ht="24" customHeight="1" x14ac:dyDescent="0.25">
      <c r="A188" s="6">
        <f t="shared" si="32"/>
        <v>10</v>
      </c>
      <c r="B188" s="11">
        <f>IF(B187="","",IF(B187+1&lt;=VLOOKUP(A188,'[2]進修學校用書-OK'!$A$3:$C$100,3),B187+1,""))</f>
        <v>3</v>
      </c>
      <c r="C188" s="12" t="str">
        <f>IF(L188="","",INDEX([2]進修學校總表!$A$2:$R$100,L188,5))</f>
        <v>國文</v>
      </c>
      <c r="D188" s="13" t="str">
        <f>IF(L188="","",INDEX([2]進修學校總表!$A$2:$R$100,L188,6))</f>
        <v>四</v>
      </c>
      <c r="E188" s="13" t="str">
        <f>IF(L188="","",INDEX([2]進修學校總表!$A$2:$R$100,L188,7))</f>
        <v>何寄澎等</v>
      </c>
      <c r="F188" s="13" t="str">
        <f>IF(L188="","",INDEX([2]進修學校總表!$A$2:$R$100,L188,3))</f>
        <v>龍騰</v>
      </c>
      <c r="G188" s="13">
        <f>IF(L188="","",INDEX([2]進修學校總表!$A$2:$R$100,L188,13))</f>
        <v>198</v>
      </c>
      <c r="H188" s="14" t="str">
        <f>IF(L188="","",IF(INDEX([2]進修學校總表!$A$2:$R$100,L188,9)="","",INDEX([2]進修學校總表!$A$2:$R$100,L188,9)))</f>
        <v>02049(108-07-31 )</v>
      </c>
      <c r="I188" s="15" t="str">
        <f>IF(L188="","",IF(INDEX([2]進修學校總表!$A$2:$R$100,L188,18)="","",INDEX([2]進修學校總表!$A$2:$R$100,L188,18)))</f>
        <v>習作、補充文選、考卷</v>
      </c>
      <c r="J188" s="16"/>
      <c r="L188" s="10">
        <f>IF(B188="","",MATCH(VLOOKUP(A188,'[2]進修學校用書-OK'!$A$3:$O$100,B188+3,FALSE),[2]進修學校總表!$A$2:$A$100,0))</f>
        <v>18</v>
      </c>
    </row>
    <row r="189" spans="1:12" s="6" customFormat="1" ht="24" customHeight="1" x14ac:dyDescent="0.25">
      <c r="A189" s="6">
        <f t="shared" si="32"/>
        <v>10</v>
      </c>
      <c r="B189" s="11">
        <f>IF(B188="","",IF(B188+1&lt;=VLOOKUP(A189,'[2]進修學校用書-OK'!$A$3:$C$100,3),B188+1,""))</f>
        <v>4</v>
      </c>
      <c r="C189" s="12" t="str">
        <f>IF(L189="","",INDEX([2]進修學校總表!$A$2:$R$100,L189,5))</f>
        <v>數學 C Ⅳ </v>
      </c>
      <c r="D189" s="13" t="str">
        <f>IF(L189="","",INDEX([2]進修學校總表!$A$2:$R$100,L189,6))</f>
        <v>Ⅳ </v>
      </c>
      <c r="E189" s="13" t="str">
        <f>IF(L189="","",INDEX([2]進修學校總表!$A$2:$R$100,L189,7))</f>
        <v>林玲莉</v>
      </c>
      <c r="F189" s="13" t="str">
        <f>IF(L189="","",INDEX([2]進修學校總表!$A$2:$R$100,L189,3))</f>
        <v>龍騰</v>
      </c>
      <c r="G189" s="13">
        <f>IF(L189="","",INDEX([2]進修學校總表!$A$2:$R$100,L189,13))</f>
        <v>215</v>
      </c>
      <c r="H189" s="14" t="str">
        <f>IF(L189="","",IF(INDEX([2]進修學校總表!$A$2:$R$100,L189,9)="","",INDEX([2]進修學校總表!$A$2:$R$100,L189,9)))</f>
        <v>02097 100-09-30~108-07-31</v>
      </c>
      <c r="I189" s="15" t="str">
        <f>IF(L189="","",IF(INDEX([2]進修學校總表!$A$2:$R$100,L189,18)="","",INDEX([2]進修學校總表!$A$2:$R$100,L189,18)))</f>
        <v>習作、講義</v>
      </c>
      <c r="J189" s="16"/>
      <c r="L189" s="10">
        <f>IF(B189="","",MATCH(VLOOKUP(A189,'[2]進修學校用書-OK'!$A$3:$O$100,B189+3,FALSE),[2]進修學校總表!$A$2:$A$100,0))</f>
        <v>26</v>
      </c>
    </row>
    <row r="190" spans="1:12" s="6" customFormat="1" ht="24" customHeight="1" x14ac:dyDescent="0.25">
      <c r="A190" s="6">
        <f t="shared" si="32"/>
        <v>10</v>
      </c>
      <c r="B190" s="11">
        <f>IF(B189="","",IF(B189+1&lt;=VLOOKUP(A190,'[2]進修學校用書-OK'!$A$3:$C$100,3),B189+1,""))</f>
        <v>5</v>
      </c>
      <c r="C190" s="12" t="str">
        <f>IF(L190="","",INDEX([2]進修學校總表!$A$2:$R$100,L190,5))</f>
        <v>電子學實習</v>
      </c>
      <c r="D190" s="13" t="str">
        <f>IF(L190="","",INDEX([2]進修學校總表!$A$2:$R$100,L190,6))</f>
        <v>II</v>
      </c>
      <c r="E190" s="13" t="str">
        <f>IF(L190="","",INDEX([2]進修學校總表!$A$2:$R$100,L190,7))</f>
        <v>楊明豐</v>
      </c>
      <c r="F190" s="13" t="str">
        <f>IF(L190="","",INDEX([2]進修學校總表!$A$2:$R$100,L190,3))</f>
        <v>旗立</v>
      </c>
      <c r="G190" s="13">
        <f>IF(L190="","",INDEX([2]進修學校總表!$A$2:$R$100,L190,13))</f>
        <v>330</v>
      </c>
      <c r="H190" s="14" t="str">
        <f>IF(L190="","",IF(INDEX([2]進修學校總表!$A$2:$R$100,L190,9)="","",INDEX([2]進修學校總表!$A$2:$R$100,L190,9)))</f>
        <v>02086(108.7.31)</v>
      </c>
      <c r="I190" s="15" t="str">
        <f>IF(L190="","",IF(INDEX([2]進修學校總表!$A$2:$R$100,L190,18)="","",INDEX([2]進修學校總表!$A$2:$R$100,L190,18)))</f>
        <v>習作本</v>
      </c>
      <c r="J190" s="16"/>
      <c r="L190" s="10">
        <f>IF(B190="","",MATCH(VLOOKUP(A190,'[2]進修學校用書-OK'!$A$3:$O$100,B190+3,FALSE),[2]進修學校總表!$A$2:$A$100,0))</f>
        <v>37</v>
      </c>
    </row>
    <row r="191" spans="1:12" s="6" customFormat="1" ht="24" customHeight="1" x14ac:dyDescent="0.25">
      <c r="A191" s="6">
        <f t="shared" si="32"/>
        <v>10</v>
      </c>
      <c r="B191" s="11">
        <f>IF(B190="","",IF(B190+1&lt;=VLOOKUP(A191,'[2]進修學校用書-OK'!$A$3:$C$100,3),B190+1,""))</f>
        <v>6</v>
      </c>
      <c r="C191" s="12" t="str">
        <f>IF(L191="","",INDEX([2]進修學校總表!$A$2:$R$100,L191,5))</f>
        <v>電子學</v>
      </c>
      <c r="D191" s="13" t="str">
        <f>IF(L191="","",INDEX([2]進修學校總表!$A$2:$R$100,L191,6))</f>
        <v>II</v>
      </c>
      <c r="E191" s="13" t="str">
        <f>IF(L191="","",INDEX([2]進修學校總表!$A$2:$R$100,L191,7))</f>
        <v>宋由禮等</v>
      </c>
      <c r="F191" s="13" t="str">
        <f>IF(L191="","",INDEX([2]進修學校總表!$A$2:$R$100,L191,3))</f>
        <v>旗立</v>
      </c>
      <c r="G191" s="13">
        <f>IF(L191="","",INDEX([2]進修學校總表!$A$2:$R$100,L191,13))</f>
        <v>316</v>
      </c>
      <c r="H191" s="14" t="str">
        <f>IF(L191="","",IF(INDEX([2]進修學校總表!$A$2:$R$100,L191,9)="","",INDEX([2]進修學校總表!$A$2:$R$100,L191,9)))</f>
        <v>104106(110.06.21)</v>
      </c>
      <c r="I191" s="15" t="str">
        <f>IF(L191="","",IF(INDEX([2]進修學校總表!$A$2:$R$100,L191,18)="","",INDEX([2]進修學校總表!$A$2:$R$100,L191,18)))</f>
        <v>習作本</v>
      </c>
      <c r="J191" s="16"/>
      <c r="L191" s="10">
        <f>IF(B191="","",MATCH(VLOOKUP(A191,'[2]進修學校用書-OK'!$A$3:$O$100,B191+3,FALSE),[2]進修學校總表!$A$2:$A$100,0))</f>
        <v>38</v>
      </c>
    </row>
    <row r="192" spans="1:12" s="6" customFormat="1" ht="24" customHeight="1" x14ac:dyDescent="0.25">
      <c r="A192" s="6">
        <f t="shared" si="32"/>
        <v>10</v>
      </c>
      <c r="B192" s="11">
        <f>IF(B191="","",IF(B191+1&lt;=VLOOKUP(A192,'[2]進修學校用書-OK'!$A$3:$C$100,3),B191+1,""))</f>
        <v>7</v>
      </c>
      <c r="C192" s="12" t="str">
        <f>IF(L192="","",INDEX([2]進修學校總表!$A$2:$R$100,L192,5))</f>
        <v>電工機械</v>
      </c>
      <c r="D192" s="13" t="str">
        <f>IF(L192="","",INDEX([2]進修學校總表!$A$2:$R$100,L192,6))</f>
        <v>II</v>
      </c>
      <c r="E192" s="13" t="str">
        <f>IF(L192="","",INDEX([2]進修學校總表!$A$2:$R$100,L192,7))</f>
        <v>楊得明</v>
      </c>
      <c r="F192" s="13" t="str">
        <f>IF(L192="","",INDEX([2]進修學校總表!$A$2:$R$100,L192,3))</f>
        <v>科友</v>
      </c>
      <c r="G192" s="13">
        <f>IF(L192="","",INDEX([2]進修學校總表!$A$2:$R$100,L192,13))</f>
        <v>294</v>
      </c>
      <c r="H192" s="14" t="str">
        <f>IF(L192="","",IF(INDEX([2]進修學校總表!$A$2:$R$100,L192,9)="","",INDEX([2]進修學校總表!$A$2:$R$100,L192,9)))</f>
        <v>104093(110.05.21)</v>
      </c>
      <c r="I192" s="15" t="str">
        <f>IF(L192="","",IF(INDEX([2]進修學校總表!$A$2:$R$100,L192,18)="","",INDEX([2]進修學校總表!$A$2:$R$100,L192,18)))</f>
        <v>習作本</v>
      </c>
      <c r="J192" s="16"/>
      <c r="L192" s="10">
        <f>IF(B192="","",MATCH(VLOOKUP(A192,'[2]進修學校用書-OK'!$A$3:$O$100,B192+3,FALSE),[2]進修學校總表!$A$2:$A$100,0))</f>
        <v>39</v>
      </c>
    </row>
    <row r="193" spans="1:12" s="6" customFormat="1" ht="24" customHeight="1" x14ac:dyDescent="0.25">
      <c r="A193" s="6">
        <f t="shared" si="32"/>
        <v>10</v>
      </c>
      <c r="B193" s="11" t="str">
        <f>IF(B192="","",IF(B192+1&lt;=VLOOKUP(A193,'[2]進修學校用書-OK'!$A$3:$C$100,3),B192+1,""))</f>
        <v/>
      </c>
      <c r="C193" s="12" t="str">
        <f>IF(L193="","",INDEX([2]進修學校總表!$A$2:$R$100,L193,5))</f>
        <v/>
      </c>
      <c r="D193" s="13" t="str">
        <f>IF(L193="","",INDEX([2]進修學校總表!$A$2:$R$100,L193,6))</f>
        <v/>
      </c>
      <c r="E193" s="13" t="str">
        <f>IF(L193="","",INDEX([2]進修學校總表!$A$2:$R$100,L193,7))</f>
        <v/>
      </c>
      <c r="F193" s="13" t="str">
        <f>IF(L193="","",INDEX([2]進修學校總表!$A$2:$R$100,L193,3))</f>
        <v/>
      </c>
      <c r="G193" s="13" t="str">
        <f>IF(L193="","",INDEX([2]進修學校總表!$A$2:$R$100,L193,13))</f>
        <v/>
      </c>
      <c r="H193" s="14" t="str">
        <f>IF(L193="","",IF(INDEX([2]進修學校總表!$A$2:$R$100,L193,9)="","",INDEX([2]進修學校總表!$A$2:$R$100,L193,9)))</f>
        <v/>
      </c>
      <c r="I193" s="15" t="str">
        <f>IF(L193="","",IF(INDEX([2]進修學校總表!$A$2:$R$100,L193,18)="","",INDEX([2]進修學校總表!$A$2:$R$100,L193,18)))</f>
        <v/>
      </c>
      <c r="J193" s="16"/>
      <c r="L193" s="10" t="str">
        <f>IF(B193="","",MATCH(VLOOKUP(A193,'[2]進修學校用書-OK'!$A$3:$O$100,B193+3,FALSE),[2]進修學校總表!$A$2:$A$100,0))</f>
        <v/>
      </c>
    </row>
    <row r="194" spans="1:12" s="6" customFormat="1" ht="24" customHeight="1" x14ac:dyDescent="0.25">
      <c r="A194" s="6">
        <f t="shared" si="32"/>
        <v>10</v>
      </c>
      <c r="B194" s="11" t="str">
        <f>IF(B193="","",IF(B193+1&lt;=VLOOKUP(A194,'[2]進修學校用書-OK'!$A$3:$C$100,3),B193+1,""))</f>
        <v/>
      </c>
      <c r="C194" s="12" t="str">
        <f>IF(L194="","",INDEX([2]進修學校總表!$A$2:$R$100,L194,5))</f>
        <v/>
      </c>
      <c r="D194" s="13" t="str">
        <f>IF(L194="","",INDEX([2]進修學校總表!$A$2:$R$100,L194,6))</f>
        <v/>
      </c>
      <c r="E194" s="13" t="str">
        <f>IF(L194="","",INDEX([2]進修學校總表!$A$2:$R$100,L194,7))</f>
        <v/>
      </c>
      <c r="F194" s="13" t="str">
        <f>IF(L194="","",INDEX([2]進修學校總表!$A$2:$R$100,L194,3))</f>
        <v/>
      </c>
      <c r="G194" s="13" t="str">
        <f>IF(L194="","",INDEX([2]進修學校總表!$A$2:$R$100,L194,13))</f>
        <v/>
      </c>
      <c r="H194" s="14" t="str">
        <f>IF(L194="","",IF(INDEX([2]進修學校總表!$A$2:$R$100,L194,9)="","",INDEX([2]進修學校總表!$A$2:$R$100,L194,9)))</f>
        <v/>
      </c>
      <c r="I194" s="15" t="str">
        <f>IF(L194="","",IF(INDEX([2]進修學校總表!$A$2:$R$100,L194,18)="","",INDEX([2]進修學校總表!$A$2:$R$100,L194,18)))</f>
        <v/>
      </c>
      <c r="J194" s="16"/>
      <c r="L194" s="10" t="str">
        <f>IF(B194="","",MATCH(VLOOKUP(A194,'[2]進修學校用書-OK'!$A$3:$O$100,B194+3,FALSE),[2]進修學校總表!$A$2:$A$100,0))</f>
        <v/>
      </c>
    </row>
    <row r="195" spans="1:12" s="6" customFormat="1" ht="30" customHeight="1" x14ac:dyDescent="0.25">
      <c r="A195" s="6">
        <f t="shared" si="32"/>
        <v>10</v>
      </c>
      <c r="B195" s="11" t="str">
        <f>IF(B194="","",IF(B194+1&lt;=VLOOKUP(A195,'[2]進修學校用書-OK'!$A$3:$C$100,3),B194+1,""))</f>
        <v/>
      </c>
      <c r="C195" s="12" t="str">
        <f>IF(L195="","",INDEX([2]進修學校總表!$A$2:$R$100,L195,5))</f>
        <v/>
      </c>
      <c r="D195" s="13" t="str">
        <f>IF(L195="","",INDEX([2]進修學校總表!$A$2:$R$100,L195,6))</f>
        <v/>
      </c>
      <c r="E195" s="13" t="str">
        <f>IF(L195="","",INDEX([2]進修學校總表!$A$2:$R$100,L195,7))</f>
        <v/>
      </c>
      <c r="F195" s="13" t="str">
        <f>IF(L195="","",INDEX([2]進修學校總表!$A$2:$R$100,L195,3))</f>
        <v/>
      </c>
      <c r="G195" s="13" t="str">
        <f>IF(L195="","",INDEX([2]進修學校總表!$A$2:$R$100,L195,13))</f>
        <v/>
      </c>
      <c r="H195" s="14" t="str">
        <f>IF(L195="","",IF(INDEX([2]進修學校總表!$A$2:$R$100,L195,9)="","",INDEX([2]進修學校總表!$A$2:$R$100,L195,9)))</f>
        <v/>
      </c>
      <c r="I195" s="15" t="str">
        <f>IF(L195="","",IF(INDEX([2]進修學校總表!$A$2:$R$100,L195,18)="","",INDEX([2]進修學校總表!$A$2:$R$100,L195,18)))</f>
        <v/>
      </c>
      <c r="J195" s="16"/>
      <c r="L195" s="10" t="str">
        <f>IF(B195="","",MATCH(VLOOKUP(A195,'[2]進修學校用書-OK'!$A$3:$O$100,B195+3,FALSE),[2]進修學校總表!$A$2:$A$100,0))</f>
        <v/>
      </c>
    </row>
    <row r="196" spans="1:12" s="6" customFormat="1" ht="30" customHeight="1" x14ac:dyDescent="0.25">
      <c r="A196" s="6">
        <f t="shared" si="32"/>
        <v>10</v>
      </c>
      <c r="B196" s="11" t="str">
        <f>IF(B195="","",IF(B195+1&lt;=VLOOKUP(A196,'[2]進修學校用書-OK'!$A$3:$C$100,3),B195+1,""))</f>
        <v/>
      </c>
      <c r="C196" s="12" t="str">
        <f>IF(L196="","",INDEX([2]進修學校總表!$A$2:$R$100,L196,5))</f>
        <v/>
      </c>
      <c r="D196" s="13" t="str">
        <f>IF(L196="","",INDEX([2]進修學校總表!$A$2:$R$100,L196,6))</f>
        <v/>
      </c>
      <c r="E196" s="13" t="str">
        <f>IF(L196="","",INDEX([2]進修學校總表!$A$2:$R$100,L196,7))</f>
        <v/>
      </c>
      <c r="F196" s="13" t="str">
        <f>IF(L196="","",INDEX([2]進修學校總表!$A$2:$R$100,L196,3))</f>
        <v/>
      </c>
      <c r="G196" s="13" t="str">
        <f>IF(L196="","",INDEX([2]進修學校總表!$A$2:$R$100,L196,13))</f>
        <v/>
      </c>
      <c r="H196" s="14" t="str">
        <f>IF(L196="","",IF(INDEX([2]進修學校總表!$A$2:$R$100,L196,9)="","",INDEX([2]進修學校總表!$A$2:$R$100,L196,9)))</f>
        <v/>
      </c>
      <c r="I196" s="15" t="str">
        <f>IF(L196="","",IF(INDEX([2]進修學校總表!$A$2:$R$100,L196,18)="","",INDEX([2]進修學校總表!$A$2:$R$100,L196,18)))</f>
        <v/>
      </c>
      <c r="J196" s="16"/>
      <c r="L196" s="10" t="str">
        <f>IF(B196="","",MATCH(VLOOKUP(A196,'[2]進修學校用書-OK'!$A$3:$O$100,B196+3,FALSE),[2]進修學校總表!$A$2:$A$100,0))</f>
        <v/>
      </c>
    </row>
    <row r="197" spans="1:12" s="6" customFormat="1" ht="30" customHeight="1" x14ac:dyDescent="0.25">
      <c r="A197" s="6">
        <f t="shared" si="32"/>
        <v>10</v>
      </c>
      <c r="B197" s="11" t="str">
        <f>IF(B196="","",IF(B196+1&lt;=VLOOKUP(A197,'[2]進修學校用書-OK'!$A$3:$C$100,3),B196+1,""))</f>
        <v/>
      </c>
      <c r="C197" s="12" t="str">
        <f>IF(L197="","",INDEX([2]進修學校總表!$A$2:$R$100,L197,5))</f>
        <v/>
      </c>
      <c r="D197" s="13" t="str">
        <f>IF(L197="","",INDEX([2]進修學校總表!$A$2:$R$100,L197,6))</f>
        <v/>
      </c>
      <c r="E197" s="13" t="str">
        <f>IF(L197="","",INDEX([2]進修學校總表!$A$2:$R$100,L197,7))</f>
        <v/>
      </c>
      <c r="F197" s="13" t="str">
        <f>IF(L197="","",INDEX([2]進修學校總表!$A$2:$R$100,L197,3))</f>
        <v/>
      </c>
      <c r="G197" s="13" t="str">
        <f>IF(L197="","",INDEX([2]進修學校總表!$A$2:$R$100,L197,13))</f>
        <v/>
      </c>
      <c r="H197" s="14" t="str">
        <f>IF(L197="","",IF(INDEX([2]進修學校總表!$A$2:$R$100,L197,9)="","",INDEX([2]進修學校總表!$A$2:$R$100,L197,9)))</f>
        <v/>
      </c>
      <c r="I197" s="15" t="str">
        <f>IF(L197="","",IF(INDEX([2]進修學校總表!$A$2:$R$100,L197,18)="","",INDEX([2]進修學校總表!$A$2:$R$100,L197,18)))</f>
        <v/>
      </c>
      <c r="J197" s="16"/>
      <c r="L197" s="10" t="str">
        <f>IF(B197="","",MATCH(VLOOKUP(A197,'[2]進修學校用書-OK'!$A$3:$O$100,B197+3,FALSE),[2]進修學校總表!$A$2:$A$100,0))</f>
        <v/>
      </c>
    </row>
    <row r="198" spans="1:12" ht="10.15" customHeight="1" x14ac:dyDescent="0.25">
      <c r="B198" s="17" t="s">
        <v>30</v>
      </c>
      <c r="C198" s="17"/>
      <c r="D198" s="18">
        <f t="shared" ref="D198" si="33">SUM(G186:G197)</f>
        <v>1943</v>
      </c>
      <c r="E198" s="18"/>
      <c r="F198" s="18"/>
      <c r="G198" s="18"/>
      <c r="H198" s="18"/>
      <c r="I198" s="18"/>
      <c r="J198" s="18"/>
    </row>
    <row r="199" spans="1:12" ht="10.15" customHeight="1" x14ac:dyDescent="0.25">
      <c r="B199" s="17"/>
      <c r="C199" s="17"/>
      <c r="D199" s="18"/>
      <c r="E199" s="18"/>
      <c r="F199" s="18"/>
      <c r="G199" s="18"/>
      <c r="H199" s="18"/>
      <c r="I199" s="18"/>
      <c r="J199" s="18"/>
    </row>
    <row r="200" spans="1:12" ht="25.15" customHeight="1" x14ac:dyDescent="0.25">
      <c r="B200" s="19"/>
      <c r="C200" s="19"/>
      <c r="D200" s="20"/>
      <c r="E200" s="20"/>
      <c r="F200" s="20"/>
      <c r="G200" s="20"/>
      <c r="H200" s="20"/>
      <c r="I200" s="20"/>
      <c r="J200" s="20"/>
    </row>
    <row r="201" spans="1:12" ht="13.9" customHeight="1" x14ac:dyDescent="0.25">
      <c r="A201" s="1">
        <f t="shared" ref="A201" si="34">A181+1</f>
        <v>11</v>
      </c>
      <c r="C201" s="3" t="str">
        <f t="shared" ref="C201:C202" si="35">C181</f>
        <v>臺北市立大安高級工業職業學校附設進修學校</v>
      </c>
      <c r="D201" s="3"/>
      <c r="E201" s="3"/>
      <c r="F201" s="3"/>
      <c r="G201" s="4"/>
      <c r="H201" s="4"/>
    </row>
    <row r="202" spans="1:12" ht="13.9" customHeight="1" x14ac:dyDescent="0.25">
      <c r="C202" s="3" t="str">
        <f t="shared" si="35"/>
        <v>106學年度第2學期 教科書單</v>
      </c>
      <c r="D202" s="3"/>
      <c r="E202" s="3"/>
      <c r="F202" s="3"/>
      <c r="G202" s="4"/>
      <c r="H202" s="4"/>
    </row>
    <row r="204" spans="1:12" x14ac:dyDescent="0.25">
      <c r="C204" s="5" t="str">
        <f>INDEX([1]班級列表!$M$2:$N$61,A201,2)</f>
        <v>電機二乙</v>
      </c>
      <c r="E204" s="2" t="s">
        <v>31</v>
      </c>
      <c r="H204" s="2" t="s">
        <v>32</v>
      </c>
    </row>
    <row r="205" spans="1:12" s="6" customFormat="1" ht="14.25" x14ac:dyDescent="0.25">
      <c r="B205" s="7" t="s">
        <v>4</v>
      </c>
      <c r="C205" s="8" t="s">
        <v>5</v>
      </c>
      <c r="D205" s="8" t="s">
        <v>6</v>
      </c>
      <c r="E205" s="8" t="s">
        <v>7</v>
      </c>
      <c r="F205" s="8" t="s">
        <v>8</v>
      </c>
      <c r="G205" s="8" t="s">
        <v>9</v>
      </c>
      <c r="H205" s="8" t="s">
        <v>10</v>
      </c>
      <c r="I205" s="9" t="s">
        <v>11</v>
      </c>
      <c r="J205" s="9" t="s">
        <v>12</v>
      </c>
      <c r="L205" s="10" t="s">
        <v>33</v>
      </c>
    </row>
    <row r="206" spans="1:12" s="6" customFormat="1" ht="24" customHeight="1" x14ac:dyDescent="0.25">
      <c r="A206" s="6">
        <f t="shared" ref="A206" si="36">A201</f>
        <v>11</v>
      </c>
      <c r="B206" s="11">
        <v>1</v>
      </c>
      <c r="C206" s="12" t="str">
        <f>IF(L206="","",INDEX([2]進修學校總表!$A$2:$R$100,L206,5))</f>
        <v>最新工業配線丙級術科使命必逹</v>
      </c>
      <c r="D206" s="13" t="e">
        <f>IF(L206="","",INDEX([2]進修學校總表!$A$2:$R$100,L206,6))</f>
        <v>#REF!</v>
      </c>
      <c r="E206" s="13" t="str">
        <f>IF(L206="","",INDEX([2]進修學校總表!$A$2:$R$100,L206,7))</f>
        <v>張益華</v>
      </c>
      <c r="F206" s="13" t="str">
        <f>IF(L206="","",INDEX([2]進修學校總表!$A$2:$R$100,L206,3))</f>
        <v>新文京</v>
      </c>
      <c r="G206" s="13">
        <f>IF(L206="","",INDEX([2]進修學校總表!$A$2:$R$100,L206,13))</f>
        <v>380</v>
      </c>
      <c r="H206" s="14" t="str">
        <f>IF(L206="","",IF(INDEX([2]進修學校總表!$A$2:$R$100,L206,9)="","",INDEX([2]進修學校總表!$A$2:$R$100,L206,9)))</f>
        <v>無</v>
      </c>
      <c r="I206" s="15" t="str">
        <f>IF(L206="","",IF(INDEX([2]進修學校總表!$A$2:$R$100,L206,18)="","",INDEX([2]進修學校總表!$A$2:$R$100,L206,18)))</f>
        <v>測驗巻</v>
      </c>
      <c r="J206" s="16"/>
      <c r="L206" s="10">
        <f>IF(B206="","",MATCH(VLOOKUP(A206,'[2]進修學校用書-OK'!$A$3:$O$100,B206+3,FALSE),[2]進修學校總表!$A$2:$A$100,0))</f>
        <v>2</v>
      </c>
    </row>
    <row r="207" spans="1:12" s="6" customFormat="1" ht="24" customHeight="1" x14ac:dyDescent="0.25">
      <c r="A207" s="6">
        <f t="shared" ref="A207:A217" si="37">A206</f>
        <v>11</v>
      </c>
      <c r="B207" s="11">
        <f>IF(B206="","",IF(B206+1&lt;=VLOOKUP(A207,'[2]進修學校用書-OK'!$A$3:$C$100,3),B206+1,""))</f>
        <v>2</v>
      </c>
      <c r="C207" s="12" t="str">
        <f>IF(L207="","",INDEX([2]進修學校總表!$A$2:$R$100,L207,5))</f>
        <v xml:space="preserve"> 一般科目語文領域 英文 (B版)Ⅵ </v>
      </c>
      <c r="D207" s="13">
        <f>IF(L207="","",INDEX([2]進修學校總表!$A$2:$R$100,L207,6))</f>
        <v>4</v>
      </c>
      <c r="E207" s="13" t="str">
        <f>IF(L207="","",INDEX([2]進修學校總表!$A$2:$R$100,L207,7))</f>
        <v>車蓓群等</v>
      </c>
      <c r="F207" s="13" t="str">
        <f>IF(L207="","",INDEX([2]進修學校總表!$A$2:$R$100,L207,3))</f>
        <v>東大</v>
      </c>
      <c r="G207" s="13">
        <f>IF(L207="","",INDEX([2]進修學校總表!$A$2:$R$100,L207,13))</f>
        <v>210</v>
      </c>
      <c r="H207" s="14" t="str">
        <f>IF(L207="","",IF(INDEX([2]進修學校總表!$A$2:$R$100,L207,9)="","",INDEX([2]進修學校總表!$A$2:$R$100,L207,9)))</f>
        <v>105027(111-07-17)</v>
      </c>
      <c r="I207" s="15" t="str">
        <f>IF(L207="","",IF(INDEX([2]進修學校總表!$A$2:$R$100,L207,18)="","",INDEX([2]進修學校總表!$A$2:$R$100,L207,18)))</f>
        <v>百寶書、習作、考卷</v>
      </c>
      <c r="J207" s="16"/>
      <c r="L207" s="10">
        <f>IF(B207="","",MATCH(VLOOKUP(A207,'[2]進修學校用書-OK'!$A$3:$O$100,B207+3,FALSE),[2]進修學校總表!$A$2:$A$100,0))</f>
        <v>12</v>
      </c>
    </row>
    <row r="208" spans="1:12" s="6" customFormat="1" ht="24" customHeight="1" x14ac:dyDescent="0.25">
      <c r="A208" s="6">
        <f t="shared" si="37"/>
        <v>11</v>
      </c>
      <c r="B208" s="11">
        <f>IF(B207="","",IF(B207+1&lt;=VLOOKUP(A208,'[2]進修學校用書-OK'!$A$3:$C$100,3),B207+1,""))</f>
        <v>3</v>
      </c>
      <c r="C208" s="12" t="str">
        <f>IF(L208="","",INDEX([2]進修學校總表!$A$2:$R$100,L208,5))</f>
        <v>國文</v>
      </c>
      <c r="D208" s="13" t="str">
        <f>IF(L208="","",INDEX([2]進修學校總表!$A$2:$R$100,L208,6))</f>
        <v>四</v>
      </c>
      <c r="E208" s="13" t="str">
        <f>IF(L208="","",INDEX([2]進修學校總表!$A$2:$R$100,L208,7))</f>
        <v>何寄澎等</v>
      </c>
      <c r="F208" s="13" t="str">
        <f>IF(L208="","",INDEX([2]進修學校總表!$A$2:$R$100,L208,3))</f>
        <v>龍騰</v>
      </c>
      <c r="G208" s="13">
        <f>IF(L208="","",INDEX([2]進修學校總表!$A$2:$R$100,L208,13))</f>
        <v>198</v>
      </c>
      <c r="H208" s="14" t="str">
        <f>IF(L208="","",IF(INDEX([2]進修學校總表!$A$2:$R$100,L208,9)="","",INDEX([2]進修學校總表!$A$2:$R$100,L208,9)))</f>
        <v>02049(108-07-31 )</v>
      </c>
      <c r="I208" s="15" t="str">
        <f>IF(L208="","",IF(INDEX([2]進修學校總表!$A$2:$R$100,L208,18)="","",INDEX([2]進修學校總表!$A$2:$R$100,L208,18)))</f>
        <v>習作、補充文選、考卷</v>
      </c>
      <c r="J208" s="16"/>
      <c r="L208" s="10">
        <f>IF(B208="","",MATCH(VLOOKUP(A208,'[2]進修學校用書-OK'!$A$3:$O$100,B208+3,FALSE),[2]進修學校總表!$A$2:$A$100,0))</f>
        <v>18</v>
      </c>
    </row>
    <row r="209" spans="1:12" s="6" customFormat="1" ht="24" customHeight="1" x14ac:dyDescent="0.25">
      <c r="A209" s="6">
        <f t="shared" si="37"/>
        <v>11</v>
      </c>
      <c r="B209" s="11">
        <f>IF(B208="","",IF(B208+1&lt;=VLOOKUP(A209,'[2]進修學校用書-OK'!$A$3:$C$100,3),B208+1,""))</f>
        <v>4</v>
      </c>
      <c r="C209" s="12" t="str">
        <f>IF(L209="","",INDEX([2]進修學校總表!$A$2:$R$100,L209,5))</f>
        <v>數學 C Ⅳ </v>
      </c>
      <c r="D209" s="13" t="str">
        <f>IF(L209="","",INDEX([2]進修學校總表!$A$2:$R$100,L209,6))</f>
        <v>Ⅳ </v>
      </c>
      <c r="E209" s="13" t="str">
        <f>IF(L209="","",INDEX([2]進修學校總表!$A$2:$R$100,L209,7))</f>
        <v>林玲莉</v>
      </c>
      <c r="F209" s="13" t="str">
        <f>IF(L209="","",INDEX([2]進修學校總表!$A$2:$R$100,L209,3))</f>
        <v>龍騰</v>
      </c>
      <c r="G209" s="13">
        <f>IF(L209="","",INDEX([2]進修學校總表!$A$2:$R$100,L209,13))</f>
        <v>215</v>
      </c>
      <c r="H209" s="14" t="str">
        <f>IF(L209="","",IF(INDEX([2]進修學校總表!$A$2:$R$100,L209,9)="","",INDEX([2]進修學校總表!$A$2:$R$100,L209,9)))</f>
        <v>02097 100-09-30~108-07-31</v>
      </c>
      <c r="I209" s="15" t="str">
        <f>IF(L209="","",IF(INDEX([2]進修學校總表!$A$2:$R$100,L209,18)="","",INDEX([2]進修學校總表!$A$2:$R$100,L209,18)))</f>
        <v>習作、講義</v>
      </c>
      <c r="J209" s="16"/>
      <c r="L209" s="10">
        <f>IF(B209="","",MATCH(VLOOKUP(A209,'[2]進修學校用書-OK'!$A$3:$O$100,B209+3,FALSE),[2]進修學校總表!$A$2:$A$100,0))</f>
        <v>26</v>
      </c>
    </row>
    <row r="210" spans="1:12" s="6" customFormat="1" ht="24" customHeight="1" x14ac:dyDescent="0.25">
      <c r="A210" s="6">
        <f t="shared" si="37"/>
        <v>11</v>
      </c>
      <c r="B210" s="11">
        <f>IF(B209="","",IF(B209+1&lt;=VLOOKUP(A210,'[2]進修學校用書-OK'!$A$3:$C$100,3),B209+1,""))</f>
        <v>5</v>
      </c>
      <c r="C210" s="12" t="str">
        <f>IF(L210="","",INDEX([2]進修學校總表!$A$2:$R$100,L210,5))</f>
        <v>電子學實習</v>
      </c>
      <c r="D210" s="13" t="str">
        <f>IF(L210="","",INDEX([2]進修學校總表!$A$2:$R$100,L210,6))</f>
        <v>II</v>
      </c>
      <c r="E210" s="13" t="str">
        <f>IF(L210="","",INDEX([2]進修學校總表!$A$2:$R$100,L210,7))</f>
        <v>楊明豐</v>
      </c>
      <c r="F210" s="13" t="str">
        <f>IF(L210="","",INDEX([2]進修學校總表!$A$2:$R$100,L210,3))</f>
        <v>旗立</v>
      </c>
      <c r="G210" s="13">
        <f>IF(L210="","",INDEX([2]進修學校總表!$A$2:$R$100,L210,13))</f>
        <v>330</v>
      </c>
      <c r="H210" s="14" t="str">
        <f>IF(L210="","",IF(INDEX([2]進修學校總表!$A$2:$R$100,L210,9)="","",INDEX([2]進修學校總表!$A$2:$R$100,L210,9)))</f>
        <v>02086(108.7.31)</v>
      </c>
      <c r="I210" s="15" t="str">
        <f>IF(L210="","",IF(INDEX([2]進修學校總表!$A$2:$R$100,L210,18)="","",INDEX([2]進修學校總表!$A$2:$R$100,L210,18)))</f>
        <v>習作本</v>
      </c>
      <c r="J210" s="16"/>
      <c r="L210" s="10">
        <f>IF(B210="","",MATCH(VLOOKUP(A210,'[2]進修學校用書-OK'!$A$3:$O$100,B210+3,FALSE),[2]進修學校總表!$A$2:$A$100,0))</f>
        <v>37</v>
      </c>
    </row>
    <row r="211" spans="1:12" s="6" customFormat="1" ht="24" customHeight="1" x14ac:dyDescent="0.25">
      <c r="A211" s="6">
        <f t="shared" si="37"/>
        <v>11</v>
      </c>
      <c r="B211" s="11">
        <f>IF(B210="","",IF(B210+1&lt;=VLOOKUP(A211,'[2]進修學校用書-OK'!$A$3:$C$100,3),B210+1,""))</f>
        <v>6</v>
      </c>
      <c r="C211" s="12" t="str">
        <f>IF(L211="","",INDEX([2]進修學校總表!$A$2:$R$100,L211,5))</f>
        <v>電子學</v>
      </c>
      <c r="D211" s="13" t="str">
        <f>IF(L211="","",INDEX([2]進修學校總表!$A$2:$R$100,L211,6))</f>
        <v>II</v>
      </c>
      <c r="E211" s="13" t="str">
        <f>IF(L211="","",INDEX([2]進修學校總表!$A$2:$R$100,L211,7))</f>
        <v>宋由禮等</v>
      </c>
      <c r="F211" s="13" t="str">
        <f>IF(L211="","",INDEX([2]進修學校總表!$A$2:$R$100,L211,3))</f>
        <v>旗立</v>
      </c>
      <c r="G211" s="13">
        <f>IF(L211="","",INDEX([2]進修學校總表!$A$2:$R$100,L211,13))</f>
        <v>316</v>
      </c>
      <c r="H211" s="14" t="str">
        <f>IF(L211="","",IF(INDEX([2]進修學校總表!$A$2:$R$100,L211,9)="","",INDEX([2]進修學校總表!$A$2:$R$100,L211,9)))</f>
        <v>104106(110.06.21)</v>
      </c>
      <c r="I211" s="15" t="str">
        <f>IF(L211="","",IF(INDEX([2]進修學校總表!$A$2:$R$100,L211,18)="","",INDEX([2]進修學校總表!$A$2:$R$100,L211,18)))</f>
        <v>習作本</v>
      </c>
      <c r="J211" s="16"/>
      <c r="L211" s="10">
        <f>IF(B211="","",MATCH(VLOOKUP(A211,'[2]進修學校用書-OK'!$A$3:$O$100,B211+3,FALSE),[2]進修學校總表!$A$2:$A$100,0))</f>
        <v>38</v>
      </c>
    </row>
    <row r="212" spans="1:12" s="6" customFormat="1" ht="24" customHeight="1" x14ac:dyDescent="0.25">
      <c r="A212" s="6">
        <f t="shared" si="37"/>
        <v>11</v>
      </c>
      <c r="B212" s="11">
        <f>IF(B211="","",IF(B211+1&lt;=VLOOKUP(A212,'[2]進修學校用書-OK'!$A$3:$C$100,3),B211+1,""))</f>
        <v>7</v>
      </c>
      <c r="C212" s="12" t="str">
        <f>IF(L212="","",INDEX([2]進修學校總表!$A$2:$R$100,L212,5))</f>
        <v>電工機械</v>
      </c>
      <c r="D212" s="13" t="str">
        <f>IF(L212="","",INDEX([2]進修學校總表!$A$2:$R$100,L212,6))</f>
        <v>II</v>
      </c>
      <c r="E212" s="13" t="str">
        <f>IF(L212="","",INDEX([2]進修學校總表!$A$2:$R$100,L212,7))</f>
        <v>楊得明</v>
      </c>
      <c r="F212" s="13" t="str">
        <f>IF(L212="","",INDEX([2]進修學校總表!$A$2:$R$100,L212,3))</f>
        <v>科友</v>
      </c>
      <c r="G212" s="13">
        <f>IF(L212="","",INDEX([2]進修學校總表!$A$2:$R$100,L212,13))</f>
        <v>294</v>
      </c>
      <c r="H212" s="14" t="str">
        <f>IF(L212="","",IF(INDEX([2]進修學校總表!$A$2:$R$100,L212,9)="","",INDEX([2]進修學校總表!$A$2:$R$100,L212,9)))</f>
        <v>104093(110.05.21)</v>
      </c>
      <c r="I212" s="15" t="str">
        <f>IF(L212="","",IF(INDEX([2]進修學校總表!$A$2:$R$100,L212,18)="","",INDEX([2]進修學校總表!$A$2:$R$100,L212,18)))</f>
        <v>習作本</v>
      </c>
      <c r="J212" s="16"/>
      <c r="L212" s="10">
        <f>IF(B212="","",MATCH(VLOOKUP(A212,'[2]進修學校用書-OK'!$A$3:$O$100,B212+3,FALSE),[2]進修學校總表!$A$2:$A$100,0))</f>
        <v>39</v>
      </c>
    </row>
    <row r="213" spans="1:12" s="6" customFormat="1" ht="24" customHeight="1" x14ac:dyDescent="0.25">
      <c r="A213" s="6">
        <f t="shared" si="37"/>
        <v>11</v>
      </c>
      <c r="B213" s="11" t="str">
        <f>IF(B212="","",IF(B212+1&lt;=VLOOKUP(A213,'[2]進修學校用書-OK'!$A$3:$C$100,3),B212+1,""))</f>
        <v/>
      </c>
      <c r="C213" s="12" t="str">
        <f>IF(L213="","",INDEX([2]進修學校總表!$A$2:$R$100,L213,5))</f>
        <v/>
      </c>
      <c r="D213" s="13" t="str">
        <f>IF(L213="","",INDEX([2]進修學校總表!$A$2:$R$100,L213,6))</f>
        <v/>
      </c>
      <c r="E213" s="13" t="str">
        <f>IF(L213="","",INDEX([2]進修學校總表!$A$2:$R$100,L213,7))</f>
        <v/>
      </c>
      <c r="F213" s="13" t="str">
        <f>IF(L213="","",INDEX([2]進修學校總表!$A$2:$R$100,L213,3))</f>
        <v/>
      </c>
      <c r="G213" s="13" t="str">
        <f>IF(L213="","",INDEX([2]進修學校總表!$A$2:$R$100,L213,13))</f>
        <v/>
      </c>
      <c r="H213" s="14" t="str">
        <f>IF(L213="","",IF(INDEX([2]進修學校總表!$A$2:$R$100,L213,9)="","",INDEX([2]進修學校總表!$A$2:$R$100,L213,9)))</f>
        <v/>
      </c>
      <c r="I213" s="15" t="str">
        <f>IF(L213="","",IF(INDEX([2]進修學校總表!$A$2:$R$100,L213,18)="","",INDEX([2]進修學校總表!$A$2:$R$100,L213,18)))</f>
        <v/>
      </c>
      <c r="J213" s="16"/>
      <c r="L213" s="10" t="str">
        <f>IF(B213="","",MATCH(VLOOKUP(A213,'[2]進修學校用書-OK'!$A$3:$O$100,B213+3,FALSE),[2]進修學校總表!$A$2:$A$100,0))</f>
        <v/>
      </c>
    </row>
    <row r="214" spans="1:12" s="6" customFormat="1" ht="24" customHeight="1" x14ac:dyDescent="0.25">
      <c r="A214" s="6">
        <f t="shared" si="37"/>
        <v>11</v>
      </c>
      <c r="B214" s="11" t="str">
        <f>IF(B213="","",IF(B213+1&lt;=VLOOKUP(A214,'[2]進修學校用書-OK'!$A$3:$C$100,3),B213+1,""))</f>
        <v/>
      </c>
      <c r="C214" s="12" t="str">
        <f>IF(L214="","",INDEX([2]進修學校總表!$A$2:$R$100,L214,5))</f>
        <v/>
      </c>
      <c r="D214" s="13" t="str">
        <f>IF(L214="","",INDEX([2]進修學校總表!$A$2:$R$100,L214,6))</f>
        <v/>
      </c>
      <c r="E214" s="13" t="str">
        <f>IF(L214="","",INDEX([2]進修學校總表!$A$2:$R$100,L214,7))</f>
        <v/>
      </c>
      <c r="F214" s="13" t="str">
        <f>IF(L214="","",INDEX([2]進修學校總表!$A$2:$R$100,L214,3))</f>
        <v/>
      </c>
      <c r="G214" s="13" t="str">
        <f>IF(L214="","",INDEX([2]進修學校總表!$A$2:$R$100,L214,13))</f>
        <v/>
      </c>
      <c r="H214" s="14" t="str">
        <f>IF(L214="","",IF(INDEX([2]進修學校總表!$A$2:$R$100,L214,9)="","",INDEX([2]進修學校總表!$A$2:$R$100,L214,9)))</f>
        <v/>
      </c>
      <c r="I214" s="15" t="str">
        <f>IF(L214="","",IF(INDEX([2]進修學校總表!$A$2:$R$100,L214,18)="","",INDEX([2]進修學校總表!$A$2:$R$100,L214,18)))</f>
        <v/>
      </c>
      <c r="J214" s="16"/>
      <c r="L214" s="10" t="str">
        <f>IF(B214="","",MATCH(VLOOKUP(A214,'[2]進修學校用書-OK'!$A$3:$O$100,B214+3,FALSE),[2]進修學校總表!$A$2:$A$100,0))</f>
        <v/>
      </c>
    </row>
    <row r="215" spans="1:12" s="6" customFormat="1" ht="30" customHeight="1" x14ac:dyDescent="0.25">
      <c r="A215" s="6">
        <f t="shared" si="37"/>
        <v>11</v>
      </c>
      <c r="B215" s="11" t="str">
        <f>IF(B214="","",IF(B214+1&lt;=VLOOKUP(A215,'[2]進修學校用書-OK'!$A$3:$C$100,3),B214+1,""))</f>
        <v/>
      </c>
      <c r="C215" s="12" t="str">
        <f>IF(L215="","",INDEX([2]進修學校總表!$A$2:$R$100,L215,5))</f>
        <v/>
      </c>
      <c r="D215" s="13" t="str">
        <f>IF(L215="","",INDEX([2]進修學校總表!$A$2:$R$100,L215,6))</f>
        <v/>
      </c>
      <c r="E215" s="13" t="str">
        <f>IF(L215="","",INDEX([2]進修學校總表!$A$2:$R$100,L215,7))</f>
        <v/>
      </c>
      <c r="F215" s="13" t="str">
        <f>IF(L215="","",INDEX([2]進修學校總表!$A$2:$R$100,L215,3))</f>
        <v/>
      </c>
      <c r="G215" s="13" t="str">
        <f>IF(L215="","",INDEX([2]進修學校總表!$A$2:$R$100,L215,13))</f>
        <v/>
      </c>
      <c r="H215" s="14" t="str">
        <f>IF(L215="","",IF(INDEX([2]進修學校總表!$A$2:$R$100,L215,9)="","",INDEX([2]進修學校總表!$A$2:$R$100,L215,9)))</f>
        <v/>
      </c>
      <c r="I215" s="15" t="str">
        <f>IF(L215="","",IF(INDEX([2]進修學校總表!$A$2:$R$100,L215,18)="","",INDEX([2]進修學校總表!$A$2:$R$100,L215,18)))</f>
        <v/>
      </c>
      <c r="J215" s="16"/>
      <c r="L215" s="10" t="str">
        <f>IF(B215="","",MATCH(VLOOKUP(A215,'[2]進修學校用書-OK'!$A$3:$O$100,B215+3,FALSE),[2]進修學校總表!$A$2:$A$100,0))</f>
        <v/>
      </c>
    </row>
    <row r="216" spans="1:12" s="6" customFormat="1" ht="30" customHeight="1" x14ac:dyDescent="0.25">
      <c r="A216" s="6">
        <f t="shared" si="37"/>
        <v>11</v>
      </c>
      <c r="B216" s="11" t="str">
        <f>IF(B215="","",IF(B215+1&lt;=VLOOKUP(A216,'[2]進修學校用書-OK'!$A$3:$C$100,3),B215+1,""))</f>
        <v/>
      </c>
      <c r="C216" s="12" t="str">
        <f>IF(L216="","",INDEX([2]進修學校總表!$A$2:$R$100,L216,5))</f>
        <v/>
      </c>
      <c r="D216" s="13" t="str">
        <f>IF(L216="","",INDEX([2]進修學校總表!$A$2:$R$100,L216,6))</f>
        <v/>
      </c>
      <c r="E216" s="13" t="str">
        <f>IF(L216="","",INDEX([2]進修學校總表!$A$2:$R$100,L216,7))</f>
        <v/>
      </c>
      <c r="F216" s="13" t="str">
        <f>IF(L216="","",INDEX([2]進修學校總表!$A$2:$R$100,L216,3))</f>
        <v/>
      </c>
      <c r="G216" s="13" t="str">
        <f>IF(L216="","",INDEX([2]進修學校總表!$A$2:$R$100,L216,13))</f>
        <v/>
      </c>
      <c r="H216" s="14" t="str">
        <f>IF(L216="","",IF(INDEX([2]進修學校總表!$A$2:$R$100,L216,9)="","",INDEX([2]進修學校總表!$A$2:$R$100,L216,9)))</f>
        <v/>
      </c>
      <c r="I216" s="15" t="str">
        <f>IF(L216="","",IF(INDEX([2]進修學校總表!$A$2:$R$100,L216,18)="","",INDEX([2]進修學校總表!$A$2:$R$100,L216,18)))</f>
        <v/>
      </c>
      <c r="J216" s="16"/>
      <c r="L216" s="10" t="str">
        <f>IF(B216="","",MATCH(VLOOKUP(A216,'[2]進修學校用書-OK'!$A$3:$O$100,B216+3,FALSE),[2]進修學校總表!$A$2:$A$100,0))</f>
        <v/>
      </c>
    </row>
    <row r="217" spans="1:12" s="6" customFormat="1" ht="30" customHeight="1" x14ac:dyDescent="0.25">
      <c r="A217" s="6">
        <f t="shared" si="37"/>
        <v>11</v>
      </c>
      <c r="B217" s="11" t="str">
        <f>IF(B216="","",IF(B216+1&lt;=VLOOKUP(A217,'[2]進修學校用書-OK'!$A$3:$C$100,3),B216+1,""))</f>
        <v/>
      </c>
      <c r="C217" s="12" t="str">
        <f>IF(L217="","",INDEX([2]進修學校總表!$A$2:$R$100,L217,5))</f>
        <v/>
      </c>
      <c r="D217" s="13" t="str">
        <f>IF(L217="","",INDEX([2]進修學校總表!$A$2:$R$100,L217,6))</f>
        <v/>
      </c>
      <c r="E217" s="13" t="str">
        <f>IF(L217="","",INDEX([2]進修學校總表!$A$2:$R$100,L217,7))</f>
        <v/>
      </c>
      <c r="F217" s="13" t="str">
        <f>IF(L217="","",INDEX([2]進修學校總表!$A$2:$R$100,L217,3))</f>
        <v/>
      </c>
      <c r="G217" s="13" t="str">
        <f>IF(L217="","",INDEX([2]進修學校總表!$A$2:$R$100,L217,13))</f>
        <v/>
      </c>
      <c r="H217" s="14" t="str">
        <f>IF(L217="","",IF(INDEX([2]進修學校總表!$A$2:$R$100,L217,9)="","",INDEX([2]進修學校總表!$A$2:$R$100,L217,9)))</f>
        <v/>
      </c>
      <c r="I217" s="15" t="str">
        <f>IF(L217="","",IF(INDEX([2]進修學校總表!$A$2:$R$100,L217,18)="","",INDEX([2]進修學校總表!$A$2:$R$100,L217,18)))</f>
        <v/>
      </c>
      <c r="J217" s="16"/>
      <c r="L217" s="10" t="str">
        <f>IF(B217="","",MATCH(VLOOKUP(A217,'[2]進修學校用書-OK'!$A$3:$O$100,B217+3,FALSE),[2]進修學校總表!$A$2:$A$100,0))</f>
        <v/>
      </c>
    </row>
    <row r="218" spans="1:12" ht="10.15" customHeight="1" x14ac:dyDescent="0.25">
      <c r="B218" s="17" t="s">
        <v>34</v>
      </c>
      <c r="C218" s="17"/>
      <c r="D218" s="18">
        <f t="shared" ref="D218" si="38">SUM(G206:G217)</f>
        <v>1943</v>
      </c>
      <c r="E218" s="18"/>
      <c r="F218" s="18"/>
      <c r="G218" s="18"/>
      <c r="H218" s="18"/>
      <c r="I218" s="18"/>
      <c r="J218" s="18"/>
    </row>
    <row r="219" spans="1:12" ht="10.15" customHeight="1" x14ac:dyDescent="0.25">
      <c r="B219" s="17"/>
      <c r="C219" s="17"/>
      <c r="D219" s="18"/>
      <c r="E219" s="18"/>
      <c r="F219" s="18"/>
      <c r="G219" s="18"/>
      <c r="H219" s="18"/>
      <c r="I219" s="18"/>
      <c r="J219" s="18"/>
    </row>
    <row r="220" spans="1:12" ht="25.15" customHeight="1" x14ac:dyDescent="0.25">
      <c r="B220" s="19"/>
      <c r="C220" s="19"/>
      <c r="D220" s="20"/>
      <c r="E220" s="20"/>
      <c r="F220" s="20"/>
      <c r="G220" s="20"/>
      <c r="H220" s="20"/>
      <c r="I220" s="20"/>
      <c r="J220" s="20"/>
    </row>
    <row r="221" spans="1:12" ht="13.9" customHeight="1" x14ac:dyDescent="0.25">
      <c r="A221" s="1">
        <f t="shared" ref="A221" si="39">A201+1</f>
        <v>12</v>
      </c>
      <c r="C221" s="3" t="str">
        <f t="shared" ref="C221:C222" si="40">C201</f>
        <v>臺北市立大安高級工業職業學校附設進修學校</v>
      </c>
      <c r="D221" s="3"/>
      <c r="E221" s="3"/>
      <c r="F221" s="3"/>
      <c r="G221" s="4"/>
      <c r="H221" s="4"/>
    </row>
    <row r="222" spans="1:12" ht="13.9" customHeight="1" x14ac:dyDescent="0.25">
      <c r="C222" s="3" t="str">
        <f t="shared" si="40"/>
        <v>106學年度第2學期 教科書單</v>
      </c>
      <c r="D222" s="3"/>
      <c r="E222" s="3"/>
      <c r="F222" s="3"/>
      <c r="G222" s="4"/>
      <c r="H222" s="4"/>
    </row>
    <row r="224" spans="1:12" x14ac:dyDescent="0.25">
      <c r="C224" s="5" t="str">
        <f>INDEX([1]班級列表!$M$2:$N$61,A221,2)</f>
        <v>電子二甲</v>
      </c>
      <c r="E224" s="2" t="s">
        <v>35</v>
      </c>
      <c r="H224" s="2" t="s">
        <v>36</v>
      </c>
    </row>
    <row r="225" spans="1:12" s="6" customFormat="1" ht="14.25" x14ac:dyDescent="0.25">
      <c r="B225" s="7" t="s">
        <v>4</v>
      </c>
      <c r="C225" s="8" t="s">
        <v>5</v>
      </c>
      <c r="D225" s="8" t="s">
        <v>6</v>
      </c>
      <c r="E225" s="8" t="s">
        <v>7</v>
      </c>
      <c r="F225" s="8" t="s">
        <v>8</v>
      </c>
      <c r="G225" s="8" t="s">
        <v>9</v>
      </c>
      <c r="H225" s="8" t="s">
        <v>10</v>
      </c>
      <c r="I225" s="9" t="s">
        <v>11</v>
      </c>
      <c r="J225" s="9" t="s">
        <v>12</v>
      </c>
      <c r="L225" s="10" t="s">
        <v>37</v>
      </c>
    </row>
    <row r="226" spans="1:12" s="6" customFormat="1" ht="24" customHeight="1" x14ac:dyDescent="0.25">
      <c r="A226" s="6">
        <f t="shared" ref="A226" si="41">A221</f>
        <v>12</v>
      </c>
      <c r="B226" s="11">
        <v>1</v>
      </c>
      <c r="C226" s="12" t="str">
        <f>IF(L226="","",INDEX([2]進修學校總表!$A$2:$R$100,L226,5))</f>
        <v xml:space="preserve"> 一般科目語文領域 英文 (B版)Ⅵ </v>
      </c>
      <c r="D226" s="13">
        <f>IF(L226="","",INDEX([2]進修學校總表!$A$2:$R$100,L226,6))</f>
        <v>4</v>
      </c>
      <c r="E226" s="13" t="str">
        <f>IF(L226="","",INDEX([2]進修學校總表!$A$2:$R$100,L226,7))</f>
        <v>車蓓群等</v>
      </c>
      <c r="F226" s="13" t="str">
        <f>IF(L226="","",INDEX([2]進修學校總表!$A$2:$R$100,L226,3))</f>
        <v>東大</v>
      </c>
      <c r="G226" s="13">
        <f>IF(L226="","",INDEX([2]進修學校總表!$A$2:$R$100,L226,13))</f>
        <v>210</v>
      </c>
      <c r="H226" s="14" t="str">
        <f>IF(L226="","",IF(INDEX([2]進修學校總表!$A$2:$R$100,L226,9)="","",INDEX([2]進修學校總表!$A$2:$R$100,L226,9)))</f>
        <v>105027(111-07-17)</v>
      </c>
      <c r="I226" s="15" t="str">
        <f>IF(L226="","",IF(INDEX([2]進修學校總表!$A$2:$R$100,L226,18)="","",INDEX([2]進修學校總表!$A$2:$R$100,L226,18)))</f>
        <v>百寶書、習作、考卷</v>
      </c>
      <c r="J226" s="16"/>
      <c r="L226" s="10">
        <f>IF(B226="","",MATCH(VLOOKUP(A226,'[2]進修學校用書-OK'!$A$3:$O$100,B226+3,FALSE),[2]進修學校總表!$A$2:$A$100,0))</f>
        <v>12</v>
      </c>
    </row>
    <row r="227" spans="1:12" s="6" customFormat="1" ht="24" customHeight="1" x14ac:dyDescent="0.25">
      <c r="A227" s="6">
        <f t="shared" ref="A227:A237" si="42">A226</f>
        <v>12</v>
      </c>
      <c r="B227" s="11">
        <f>IF(B226="","",IF(B226+1&lt;=VLOOKUP(A227,'[2]進修學校用書-OK'!$A$3:$C$100,3),B226+1,""))</f>
        <v>2</v>
      </c>
      <c r="C227" s="12" t="str">
        <f>IF(L227="","",INDEX([2]進修學校總表!$A$2:$R$100,L227,5))</f>
        <v>國文</v>
      </c>
      <c r="D227" s="13" t="str">
        <f>IF(L227="","",INDEX([2]進修學校總表!$A$2:$R$100,L227,6))</f>
        <v>四</v>
      </c>
      <c r="E227" s="13" t="str">
        <f>IF(L227="","",INDEX([2]進修學校總表!$A$2:$R$100,L227,7))</f>
        <v>何寄澎等</v>
      </c>
      <c r="F227" s="13" t="str">
        <f>IF(L227="","",INDEX([2]進修學校總表!$A$2:$R$100,L227,3))</f>
        <v>龍騰</v>
      </c>
      <c r="G227" s="13">
        <f>IF(L227="","",INDEX([2]進修學校總表!$A$2:$R$100,L227,13))</f>
        <v>198</v>
      </c>
      <c r="H227" s="14" t="str">
        <f>IF(L227="","",IF(INDEX([2]進修學校總表!$A$2:$R$100,L227,9)="","",INDEX([2]進修學校總表!$A$2:$R$100,L227,9)))</f>
        <v>02049(108-07-31 )</v>
      </c>
      <c r="I227" s="15" t="str">
        <f>IF(L227="","",IF(INDEX([2]進修學校總表!$A$2:$R$100,L227,18)="","",INDEX([2]進修學校總表!$A$2:$R$100,L227,18)))</f>
        <v>習作、補充文選、考卷</v>
      </c>
      <c r="J227" s="16"/>
      <c r="L227" s="10">
        <f>IF(B227="","",MATCH(VLOOKUP(A227,'[2]進修學校用書-OK'!$A$3:$O$100,B227+3,FALSE),[2]進修學校總表!$A$2:$A$100,0))</f>
        <v>18</v>
      </c>
    </row>
    <row r="228" spans="1:12" s="6" customFormat="1" ht="24" customHeight="1" x14ac:dyDescent="0.25">
      <c r="A228" s="6">
        <f t="shared" si="42"/>
        <v>12</v>
      </c>
      <c r="B228" s="11">
        <f>IF(B227="","",IF(B227+1&lt;=VLOOKUP(A228,'[2]進修學校用書-OK'!$A$3:$C$100,3),B227+1,""))</f>
        <v>3</v>
      </c>
      <c r="C228" s="12" t="str">
        <f>IF(L228="","",INDEX([2]進修學校總表!$A$2:$R$100,L228,5))</f>
        <v>數學 C Ⅳ </v>
      </c>
      <c r="D228" s="13" t="str">
        <f>IF(L228="","",INDEX([2]進修學校總表!$A$2:$R$100,L228,6))</f>
        <v>Ⅳ </v>
      </c>
      <c r="E228" s="13" t="str">
        <f>IF(L228="","",INDEX([2]進修學校總表!$A$2:$R$100,L228,7))</f>
        <v>林玲莉</v>
      </c>
      <c r="F228" s="13" t="str">
        <f>IF(L228="","",INDEX([2]進修學校總表!$A$2:$R$100,L228,3))</f>
        <v>龍騰</v>
      </c>
      <c r="G228" s="13">
        <f>IF(L228="","",INDEX([2]進修學校總表!$A$2:$R$100,L228,13))</f>
        <v>215</v>
      </c>
      <c r="H228" s="14" t="str">
        <f>IF(L228="","",IF(INDEX([2]進修學校總表!$A$2:$R$100,L228,9)="","",INDEX([2]進修學校總表!$A$2:$R$100,L228,9)))</f>
        <v>02097 100-09-30~108-07-31</v>
      </c>
      <c r="I228" s="15" t="str">
        <f>IF(L228="","",IF(INDEX([2]進修學校總表!$A$2:$R$100,L228,18)="","",INDEX([2]進修學校總表!$A$2:$R$100,L228,18)))</f>
        <v>習作、講義</v>
      </c>
      <c r="J228" s="16"/>
      <c r="L228" s="10">
        <f>IF(B228="","",MATCH(VLOOKUP(A228,'[2]進修學校用書-OK'!$A$3:$O$100,B228+3,FALSE),[2]進修學校總表!$A$2:$A$100,0))</f>
        <v>26</v>
      </c>
    </row>
    <row r="229" spans="1:12" s="6" customFormat="1" ht="24" customHeight="1" x14ac:dyDescent="0.25">
      <c r="A229" s="6">
        <f t="shared" si="42"/>
        <v>12</v>
      </c>
      <c r="B229" s="11">
        <f>IF(B228="","",IF(B228+1&lt;=VLOOKUP(A229,'[2]進修學校用書-OK'!$A$3:$C$100,3),B228+1,""))</f>
        <v>4</v>
      </c>
      <c r="C229" s="12" t="str">
        <f>IF(L229="","",INDEX([2]進修學校總表!$A$2:$R$100,L229,5))</f>
        <v>電子學</v>
      </c>
      <c r="D229" s="13" t="str">
        <f>IF(L229="","",INDEX([2]進修學校總表!$A$2:$R$100,L229,6))</f>
        <v>II</v>
      </c>
      <c r="E229" s="13" t="str">
        <f>IF(L229="","",INDEX([2]進修學校總表!$A$2:$R$100,L229,7))</f>
        <v>徐慶堂、黃天祥</v>
      </c>
      <c r="F229" s="13" t="str">
        <f>IF(L229="","",INDEX([2]進修學校總表!$A$2:$R$100,L229,3))</f>
        <v>台科大</v>
      </c>
      <c r="G229" s="13">
        <f>IF(L229="","",INDEX([2]進修學校總表!$A$2:$R$100,L229,13))</f>
        <v>362</v>
      </c>
      <c r="H229" s="14" t="str">
        <f>IF(L229="","",IF(INDEX([2]進修學校總表!$A$2:$R$100,L229,9)="","",INDEX([2]進修學校總表!$A$2:$R$100,L229,9)))</f>
        <v>02093(108.07.31)</v>
      </c>
      <c r="I229" s="15" t="e">
        <f>IF(L229="","",IF(INDEX([2]進修學校總表!$A$2:$R$100,L229,18)="","",INDEX([2]進修學校總表!$A$2:$R$100,L229,18)))</f>
        <v>#REF!</v>
      </c>
      <c r="J229" s="16"/>
      <c r="L229" s="10">
        <f>IF(B229="","",MATCH(VLOOKUP(A229,'[2]進修學校用書-OK'!$A$3:$O$100,B229+3,FALSE),[2]進修學校總表!$A$2:$A$100,0))</f>
        <v>34</v>
      </c>
    </row>
    <row r="230" spans="1:12" s="6" customFormat="1" ht="24" customHeight="1" x14ac:dyDescent="0.25">
      <c r="A230" s="6">
        <f t="shared" si="42"/>
        <v>12</v>
      </c>
      <c r="B230" s="11">
        <f>IF(B229="","",IF(B229+1&lt;=VLOOKUP(A230,'[2]進修學校用書-OK'!$A$3:$C$100,3),B229+1,""))</f>
        <v>5</v>
      </c>
      <c r="C230" s="12" t="str">
        <f>IF(L230="","",INDEX([2]進修學校總表!$A$2:$R$100,L230,5))</f>
        <v>電子學實習</v>
      </c>
      <c r="D230" s="13" t="str">
        <f>IF(L230="","",INDEX([2]進修學校總表!$A$2:$R$100,L230,6))</f>
        <v>II</v>
      </c>
      <c r="E230" s="13" t="str">
        <f>IF(L230="","",INDEX([2]進修學校總表!$A$2:$R$100,L230,7))</f>
        <v>江賢龍、周玉崑</v>
      </c>
      <c r="F230" s="13" t="str">
        <f>IF(L230="","",INDEX([2]進修學校總表!$A$2:$R$100,L230,3))</f>
        <v>台科大</v>
      </c>
      <c r="G230" s="13">
        <f>IF(L230="","",INDEX([2]進修學校總表!$A$2:$R$100,L230,13))</f>
        <v>324</v>
      </c>
      <c r="H230" s="14" t="str">
        <f>IF(L230="","",IF(INDEX([2]進修學校總表!$A$2:$R$100,L230,9)="","",INDEX([2]進修學校總表!$A$2:$R$100,L230,9)))</f>
        <v>104071(110.04.09)</v>
      </c>
      <c r="I230" s="15" t="e">
        <f>IF(L230="","",IF(INDEX([2]進修學校總表!$A$2:$R$100,L230,18)="","",INDEX([2]進修學校總表!$A$2:$R$100,L230,18)))</f>
        <v>#REF!</v>
      </c>
      <c r="J230" s="16"/>
      <c r="L230" s="10">
        <f>IF(B230="","",MATCH(VLOOKUP(A230,'[2]進修學校用書-OK'!$A$3:$O$100,B230+3,FALSE),[2]進修學校總表!$A$2:$A$100,0))</f>
        <v>35</v>
      </c>
    </row>
    <row r="231" spans="1:12" s="6" customFormat="1" ht="24" customHeight="1" x14ac:dyDescent="0.25">
      <c r="A231" s="6">
        <f t="shared" si="42"/>
        <v>12</v>
      </c>
      <c r="B231" s="11" t="str">
        <f>IF(B230="","",IF(B230+1&lt;=VLOOKUP(A231,'[2]進修學校用書-OK'!$A$3:$C$100,3),B230+1,""))</f>
        <v/>
      </c>
      <c r="C231" s="12" t="str">
        <f>IF(L231="","",INDEX([2]進修學校總表!$A$2:$R$100,L231,5))</f>
        <v/>
      </c>
      <c r="D231" s="13" t="str">
        <f>IF(L231="","",INDEX([2]進修學校總表!$A$2:$R$100,L231,6))</f>
        <v/>
      </c>
      <c r="E231" s="13" t="str">
        <f>IF(L231="","",INDEX([2]進修學校總表!$A$2:$R$100,L231,7))</f>
        <v/>
      </c>
      <c r="F231" s="13" t="str">
        <f>IF(L231="","",INDEX([2]進修學校總表!$A$2:$R$100,L231,3))</f>
        <v/>
      </c>
      <c r="G231" s="13" t="str">
        <f>IF(L231="","",INDEX([2]進修學校總表!$A$2:$R$100,L231,13))</f>
        <v/>
      </c>
      <c r="H231" s="14" t="str">
        <f>IF(L231="","",IF(INDEX([2]進修學校總表!$A$2:$R$100,L231,9)="","",INDEX([2]進修學校總表!$A$2:$R$100,L231,9)))</f>
        <v/>
      </c>
      <c r="I231" s="15" t="str">
        <f>IF(L231="","",IF(INDEX([2]進修學校總表!$A$2:$R$100,L231,18)="","",INDEX([2]進修學校總表!$A$2:$R$100,L231,18)))</f>
        <v/>
      </c>
      <c r="J231" s="16"/>
      <c r="L231" s="10" t="str">
        <f>IF(B231="","",MATCH(VLOOKUP(A231,'[2]進修學校用書-OK'!$A$3:$O$100,B231+3,FALSE),[2]進修學校總表!$A$2:$A$100,0))</f>
        <v/>
      </c>
    </row>
    <row r="232" spans="1:12" s="6" customFormat="1" ht="24" customHeight="1" x14ac:dyDescent="0.25">
      <c r="A232" s="6">
        <f t="shared" si="42"/>
        <v>12</v>
      </c>
      <c r="B232" s="11" t="str">
        <f>IF(B231="","",IF(B231+1&lt;=VLOOKUP(A232,'[2]進修學校用書-OK'!$A$3:$C$100,3),B231+1,""))</f>
        <v/>
      </c>
      <c r="C232" s="12" t="str">
        <f>IF(L232="","",INDEX([2]進修學校總表!$A$2:$R$100,L232,5))</f>
        <v/>
      </c>
      <c r="D232" s="13" t="str">
        <f>IF(L232="","",INDEX([2]進修學校總表!$A$2:$R$100,L232,6))</f>
        <v/>
      </c>
      <c r="E232" s="13" t="str">
        <f>IF(L232="","",INDEX([2]進修學校總表!$A$2:$R$100,L232,7))</f>
        <v/>
      </c>
      <c r="F232" s="13" t="str">
        <f>IF(L232="","",INDEX([2]進修學校總表!$A$2:$R$100,L232,3))</f>
        <v/>
      </c>
      <c r="G232" s="13" t="str">
        <f>IF(L232="","",INDEX([2]進修學校總表!$A$2:$R$100,L232,13))</f>
        <v/>
      </c>
      <c r="H232" s="14" t="str">
        <f>IF(L232="","",IF(INDEX([2]進修學校總表!$A$2:$R$100,L232,9)="","",INDEX([2]進修學校總表!$A$2:$R$100,L232,9)))</f>
        <v/>
      </c>
      <c r="I232" s="15" t="str">
        <f>IF(L232="","",IF(INDEX([2]進修學校總表!$A$2:$R$100,L232,18)="","",INDEX([2]進修學校總表!$A$2:$R$100,L232,18)))</f>
        <v/>
      </c>
      <c r="J232" s="16"/>
      <c r="L232" s="10" t="str">
        <f>IF(B232="","",MATCH(VLOOKUP(A232,'[2]進修學校用書-OK'!$A$3:$O$100,B232+3,FALSE),[2]進修學校總表!$A$2:$A$100,0))</f>
        <v/>
      </c>
    </row>
    <row r="233" spans="1:12" s="6" customFormat="1" ht="24" customHeight="1" x14ac:dyDescent="0.25">
      <c r="A233" s="6">
        <f t="shared" si="42"/>
        <v>12</v>
      </c>
      <c r="B233" s="11" t="str">
        <f>IF(B232="","",IF(B232+1&lt;=VLOOKUP(A233,'[2]進修學校用書-OK'!$A$3:$C$100,3),B232+1,""))</f>
        <v/>
      </c>
      <c r="C233" s="12" t="str">
        <f>IF(L233="","",INDEX([2]進修學校總表!$A$2:$R$100,L233,5))</f>
        <v/>
      </c>
      <c r="D233" s="13" t="str">
        <f>IF(L233="","",INDEX([2]進修學校總表!$A$2:$R$100,L233,6))</f>
        <v/>
      </c>
      <c r="E233" s="13" t="str">
        <f>IF(L233="","",INDEX([2]進修學校總表!$A$2:$R$100,L233,7))</f>
        <v/>
      </c>
      <c r="F233" s="13" t="str">
        <f>IF(L233="","",INDEX([2]進修學校總表!$A$2:$R$100,L233,3))</f>
        <v/>
      </c>
      <c r="G233" s="13" t="str">
        <f>IF(L233="","",INDEX([2]進修學校總表!$A$2:$R$100,L233,13))</f>
        <v/>
      </c>
      <c r="H233" s="14" t="str">
        <f>IF(L233="","",IF(INDEX([2]進修學校總表!$A$2:$R$100,L233,9)="","",INDEX([2]進修學校總表!$A$2:$R$100,L233,9)))</f>
        <v/>
      </c>
      <c r="I233" s="15" t="str">
        <f>IF(L233="","",IF(INDEX([2]進修學校總表!$A$2:$R$100,L233,18)="","",INDEX([2]進修學校總表!$A$2:$R$100,L233,18)))</f>
        <v/>
      </c>
      <c r="J233" s="16"/>
      <c r="L233" s="10" t="str">
        <f>IF(B233="","",MATCH(VLOOKUP(A233,'[2]進修學校用書-OK'!$A$3:$O$100,B233+3,FALSE),[2]進修學校總表!$A$2:$A$100,0))</f>
        <v/>
      </c>
    </row>
    <row r="234" spans="1:12" s="6" customFormat="1" ht="24" customHeight="1" x14ac:dyDescent="0.25">
      <c r="A234" s="6">
        <f t="shared" si="42"/>
        <v>12</v>
      </c>
      <c r="B234" s="11" t="str">
        <f>IF(B233="","",IF(B233+1&lt;=VLOOKUP(A234,'[2]進修學校用書-OK'!$A$3:$C$100,3),B233+1,""))</f>
        <v/>
      </c>
      <c r="C234" s="12" t="str">
        <f>IF(L234="","",INDEX([2]進修學校總表!$A$2:$R$100,L234,5))</f>
        <v/>
      </c>
      <c r="D234" s="13" t="str">
        <f>IF(L234="","",INDEX([2]進修學校總表!$A$2:$R$100,L234,6))</f>
        <v/>
      </c>
      <c r="E234" s="13" t="str">
        <f>IF(L234="","",INDEX([2]進修學校總表!$A$2:$R$100,L234,7))</f>
        <v/>
      </c>
      <c r="F234" s="13" t="str">
        <f>IF(L234="","",INDEX([2]進修學校總表!$A$2:$R$100,L234,3))</f>
        <v/>
      </c>
      <c r="G234" s="13" t="str">
        <f>IF(L234="","",INDEX([2]進修學校總表!$A$2:$R$100,L234,13))</f>
        <v/>
      </c>
      <c r="H234" s="14" t="str">
        <f>IF(L234="","",IF(INDEX([2]進修學校總表!$A$2:$R$100,L234,9)="","",INDEX([2]進修學校總表!$A$2:$R$100,L234,9)))</f>
        <v/>
      </c>
      <c r="I234" s="15" t="str">
        <f>IF(L234="","",IF(INDEX([2]進修學校總表!$A$2:$R$100,L234,18)="","",INDEX([2]進修學校總表!$A$2:$R$100,L234,18)))</f>
        <v/>
      </c>
      <c r="J234" s="16"/>
      <c r="L234" s="10" t="str">
        <f>IF(B234="","",MATCH(VLOOKUP(A234,'[2]進修學校用書-OK'!$A$3:$O$100,B234+3,FALSE),[2]進修學校總表!$A$2:$A$100,0))</f>
        <v/>
      </c>
    </row>
    <row r="235" spans="1:12" s="6" customFormat="1" ht="30" customHeight="1" x14ac:dyDescent="0.25">
      <c r="A235" s="6">
        <f t="shared" si="42"/>
        <v>12</v>
      </c>
      <c r="B235" s="11" t="str">
        <f>IF(B234="","",IF(B234+1&lt;=VLOOKUP(A235,'[2]進修學校用書-OK'!$A$3:$C$100,3),B234+1,""))</f>
        <v/>
      </c>
      <c r="C235" s="12" t="str">
        <f>IF(L235="","",INDEX([2]進修學校總表!$A$2:$R$100,L235,5))</f>
        <v/>
      </c>
      <c r="D235" s="13" t="str">
        <f>IF(L235="","",INDEX([2]進修學校總表!$A$2:$R$100,L235,6))</f>
        <v/>
      </c>
      <c r="E235" s="13" t="str">
        <f>IF(L235="","",INDEX([2]進修學校總表!$A$2:$R$100,L235,7))</f>
        <v/>
      </c>
      <c r="F235" s="13" t="str">
        <f>IF(L235="","",INDEX([2]進修學校總表!$A$2:$R$100,L235,3))</f>
        <v/>
      </c>
      <c r="G235" s="13" t="str">
        <f>IF(L235="","",INDEX([2]進修學校總表!$A$2:$R$100,L235,13))</f>
        <v/>
      </c>
      <c r="H235" s="14" t="str">
        <f>IF(L235="","",IF(INDEX([2]進修學校總表!$A$2:$R$100,L235,9)="","",INDEX([2]進修學校總表!$A$2:$R$100,L235,9)))</f>
        <v/>
      </c>
      <c r="I235" s="15" t="str">
        <f>IF(L235="","",IF(INDEX([2]進修學校總表!$A$2:$R$100,L235,18)="","",INDEX([2]進修學校總表!$A$2:$R$100,L235,18)))</f>
        <v/>
      </c>
      <c r="J235" s="16"/>
      <c r="L235" s="10" t="str">
        <f>IF(B235="","",MATCH(VLOOKUP(A235,'[2]進修學校用書-OK'!$A$3:$O$100,B235+3,FALSE),[2]進修學校總表!$A$2:$A$100,0))</f>
        <v/>
      </c>
    </row>
    <row r="236" spans="1:12" s="6" customFormat="1" ht="30" customHeight="1" x14ac:dyDescent="0.25">
      <c r="A236" s="6">
        <f t="shared" si="42"/>
        <v>12</v>
      </c>
      <c r="B236" s="11" t="str">
        <f>IF(B235="","",IF(B235+1&lt;=VLOOKUP(A236,'[2]進修學校用書-OK'!$A$3:$C$100,3),B235+1,""))</f>
        <v/>
      </c>
      <c r="C236" s="12" t="str">
        <f>IF(L236="","",INDEX([2]進修學校總表!$A$2:$R$100,L236,5))</f>
        <v/>
      </c>
      <c r="D236" s="13" t="str">
        <f>IF(L236="","",INDEX([2]進修學校總表!$A$2:$R$100,L236,6))</f>
        <v/>
      </c>
      <c r="E236" s="13" t="str">
        <f>IF(L236="","",INDEX([2]進修學校總表!$A$2:$R$100,L236,7))</f>
        <v/>
      </c>
      <c r="F236" s="13" t="str">
        <f>IF(L236="","",INDEX([2]進修學校總表!$A$2:$R$100,L236,3))</f>
        <v/>
      </c>
      <c r="G236" s="13" t="str">
        <f>IF(L236="","",INDEX([2]進修學校總表!$A$2:$R$100,L236,13))</f>
        <v/>
      </c>
      <c r="H236" s="14" t="str">
        <f>IF(L236="","",IF(INDEX([2]進修學校總表!$A$2:$R$100,L236,9)="","",INDEX([2]進修學校總表!$A$2:$R$100,L236,9)))</f>
        <v/>
      </c>
      <c r="I236" s="15" t="str">
        <f>IF(L236="","",IF(INDEX([2]進修學校總表!$A$2:$R$100,L236,18)="","",INDEX([2]進修學校總表!$A$2:$R$100,L236,18)))</f>
        <v/>
      </c>
      <c r="J236" s="16"/>
      <c r="L236" s="10" t="str">
        <f>IF(B236="","",MATCH(VLOOKUP(A236,'[2]進修學校用書-OK'!$A$3:$O$100,B236+3,FALSE),[2]進修學校總表!$A$2:$A$100,0))</f>
        <v/>
      </c>
    </row>
    <row r="237" spans="1:12" s="6" customFormat="1" ht="30" customHeight="1" x14ac:dyDescent="0.25">
      <c r="A237" s="6">
        <f t="shared" si="42"/>
        <v>12</v>
      </c>
      <c r="B237" s="11" t="str">
        <f>IF(B236="","",IF(B236+1&lt;=VLOOKUP(A237,'[2]進修學校用書-OK'!$A$3:$C$100,3),B236+1,""))</f>
        <v/>
      </c>
      <c r="C237" s="12" t="str">
        <f>IF(L237="","",INDEX([2]進修學校總表!$A$2:$R$100,L237,5))</f>
        <v/>
      </c>
      <c r="D237" s="13" t="str">
        <f>IF(L237="","",INDEX([2]進修學校總表!$A$2:$R$100,L237,6))</f>
        <v/>
      </c>
      <c r="E237" s="13" t="str">
        <f>IF(L237="","",INDEX([2]進修學校總表!$A$2:$R$100,L237,7))</f>
        <v/>
      </c>
      <c r="F237" s="13" t="str">
        <f>IF(L237="","",INDEX([2]進修學校總表!$A$2:$R$100,L237,3))</f>
        <v/>
      </c>
      <c r="G237" s="13" t="str">
        <f>IF(L237="","",INDEX([2]進修學校總表!$A$2:$R$100,L237,13))</f>
        <v/>
      </c>
      <c r="H237" s="14" t="str">
        <f>IF(L237="","",IF(INDEX([2]進修學校總表!$A$2:$R$100,L237,9)="","",INDEX([2]進修學校總表!$A$2:$R$100,L237,9)))</f>
        <v/>
      </c>
      <c r="I237" s="15" t="str">
        <f>IF(L237="","",IF(INDEX([2]進修學校總表!$A$2:$R$100,L237,18)="","",INDEX([2]進修學校總表!$A$2:$R$100,L237,18)))</f>
        <v/>
      </c>
      <c r="J237" s="16"/>
      <c r="L237" s="10" t="str">
        <f>IF(B237="","",MATCH(VLOOKUP(A237,'[2]進修學校用書-OK'!$A$3:$O$100,B237+3,FALSE),[2]進修學校總表!$A$2:$A$100,0))</f>
        <v/>
      </c>
    </row>
    <row r="238" spans="1:12" ht="10.15" customHeight="1" x14ac:dyDescent="0.25">
      <c r="B238" s="17" t="s">
        <v>30</v>
      </c>
      <c r="C238" s="17"/>
      <c r="D238" s="18">
        <f t="shared" ref="D238" si="43">SUM(G226:G237)</f>
        <v>1309</v>
      </c>
      <c r="E238" s="18"/>
      <c r="F238" s="18"/>
      <c r="G238" s="18"/>
      <c r="H238" s="18"/>
      <c r="I238" s="18"/>
      <c r="J238" s="18"/>
    </row>
    <row r="239" spans="1:12" ht="10.15" customHeight="1" x14ac:dyDescent="0.25">
      <c r="B239" s="17"/>
      <c r="C239" s="17"/>
      <c r="D239" s="18"/>
      <c r="E239" s="18"/>
      <c r="F239" s="18"/>
      <c r="G239" s="18"/>
      <c r="H239" s="18"/>
      <c r="I239" s="18"/>
      <c r="J239" s="18"/>
    </row>
    <row r="240" spans="1:12" ht="25.15" customHeight="1" x14ac:dyDescent="0.25">
      <c r="B240" s="19"/>
      <c r="C240" s="19"/>
      <c r="D240" s="20"/>
      <c r="E240" s="20"/>
      <c r="F240" s="20"/>
      <c r="G240" s="20"/>
      <c r="H240" s="20"/>
      <c r="I240" s="20"/>
      <c r="J240" s="20"/>
    </row>
    <row r="241" spans="1:12" ht="13.9" customHeight="1" x14ac:dyDescent="0.25">
      <c r="A241" s="1">
        <f t="shared" ref="A241" si="44">A221+1</f>
        <v>13</v>
      </c>
      <c r="C241" s="3" t="str">
        <f t="shared" ref="C241:C242" si="45">C221</f>
        <v>臺北市立大安高級工業職業學校附設進修學校</v>
      </c>
      <c r="D241" s="3"/>
      <c r="E241" s="3"/>
      <c r="F241" s="3"/>
      <c r="G241" s="4"/>
      <c r="H241" s="4"/>
    </row>
    <row r="242" spans="1:12" ht="13.9" customHeight="1" x14ac:dyDescent="0.25">
      <c r="C242" s="3" t="str">
        <f t="shared" si="45"/>
        <v>106學年度第2學期 教科書單</v>
      </c>
      <c r="D242" s="3"/>
      <c r="E242" s="3"/>
      <c r="F242" s="3"/>
      <c r="G242" s="4"/>
      <c r="H242" s="4"/>
    </row>
    <row r="244" spans="1:12" x14ac:dyDescent="0.25">
      <c r="C244" s="5" t="str">
        <f>INDEX([1]班級列表!$M$2:$N$61,A241,2)</f>
        <v>汽車二甲</v>
      </c>
      <c r="E244" s="2" t="s">
        <v>31</v>
      </c>
      <c r="H244" s="2" t="s">
        <v>32</v>
      </c>
    </row>
    <row r="245" spans="1:12" s="6" customFormat="1" ht="14.25" x14ac:dyDescent="0.25">
      <c r="B245" s="7" t="s">
        <v>4</v>
      </c>
      <c r="C245" s="8" t="s">
        <v>5</v>
      </c>
      <c r="D245" s="8" t="s">
        <v>6</v>
      </c>
      <c r="E245" s="8" t="s">
        <v>7</v>
      </c>
      <c r="F245" s="8" t="s">
        <v>8</v>
      </c>
      <c r="G245" s="8" t="s">
        <v>9</v>
      </c>
      <c r="H245" s="8" t="s">
        <v>10</v>
      </c>
      <c r="I245" s="9" t="s">
        <v>11</v>
      </c>
      <c r="J245" s="9" t="s">
        <v>12</v>
      </c>
      <c r="L245" s="10" t="s">
        <v>33</v>
      </c>
    </row>
    <row r="246" spans="1:12" s="6" customFormat="1" ht="24" customHeight="1" x14ac:dyDescent="0.25">
      <c r="A246" s="6">
        <f t="shared" ref="A246" si="46">A241</f>
        <v>13</v>
      </c>
      <c r="B246" s="11">
        <v>1</v>
      </c>
      <c r="C246" s="12" t="str">
        <f>IF(L246="","",INDEX([2]進修學校總表!$A$2:$R$100,L246,5))</f>
        <v xml:space="preserve">級汽車修護技能檢定學術科題庫寶典 (附學科測驗卷/術科操作試題本) </v>
      </c>
      <c r="D246" s="13" t="str">
        <f>IF(L246="","",INDEX([2]進修學校總表!$A$2:$R$100,L246,6))</f>
        <v>全</v>
      </c>
      <c r="E246" s="13" t="str">
        <f>IF(L246="","",INDEX([2]進修學校總表!$A$2:$R$100,L246,7))</f>
        <v>楊國榮、陳幸忠</v>
      </c>
      <c r="F246" s="13" t="str">
        <f>IF(L246="","",INDEX([2]進修學校總表!$A$2:$R$100,L246,3))</f>
        <v>科友</v>
      </c>
      <c r="G246" s="13">
        <f>IF(L246="","",INDEX([2]進修學校總表!$A$2:$R$100,L246,13))</f>
        <v>368</v>
      </c>
      <c r="H246" s="14">
        <f>IF(L246="","",IF(INDEX([2]進修學校總表!$A$2:$R$100,L246,9)="","",INDEX([2]進修學校總表!$A$2:$R$100,L246,9)))</f>
        <v>103063</v>
      </c>
      <c r="I246" s="15" t="str">
        <f>IF(L246="","",IF(INDEX([2]進修學校總表!$A$2:$R$100,L246,18)="","",INDEX([2]進修學校總表!$A$2:$R$100,L246,18)))</f>
        <v xml:space="preserve"> (附學科測驗卷/術科操作試題本) </v>
      </c>
      <c r="J246" s="16"/>
      <c r="L246" s="10">
        <f>IF(B246="","",MATCH(VLOOKUP(A246,'[2]進修學校用書-OK'!$A$3:$O$100,B246+3,FALSE),[2]進修學校總表!$A$2:$A$100,0))</f>
        <v>7</v>
      </c>
    </row>
    <row r="247" spans="1:12" s="6" customFormat="1" ht="24" customHeight="1" x14ac:dyDescent="0.25">
      <c r="A247" s="6">
        <f t="shared" ref="A247:A257" si="47">A246</f>
        <v>13</v>
      </c>
      <c r="B247" s="11">
        <f>IF(B246="","",IF(B246+1&lt;=VLOOKUP(A247,'[2]進修學校用書-OK'!$A$3:$C$100,3),B246+1,""))</f>
        <v>2</v>
      </c>
      <c r="C247" s="12" t="str">
        <f>IF(L247="","",INDEX([2]進修學校總表!$A$2:$R$100,L247,5))</f>
        <v>電子概論與實習(附工作單)</v>
      </c>
      <c r="D247" s="13" t="str">
        <f>IF(L247="","",INDEX([2]進修學校總表!$A$2:$R$100,L247,6))</f>
        <v>全</v>
      </c>
      <c r="E247" s="13" t="str">
        <f>IF(L247="","",INDEX([2]進修學校總表!$A$2:$R$100,L247,7))</f>
        <v>高敏聰</v>
      </c>
      <c r="F247" s="13" t="str">
        <f>IF(L247="","",INDEX([2]進修學校總表!$A$2:$R$100,L247,3))</f>
        <v>全華</v>
      </c>
      <c r="G247" s="13">
        <f>IF(L247="","",INDEX([2]進修學校總表!$A$2:$R$100,L247,13))</f>
        <v>294</v>
      </c>
      <c r="H247" s="14" t="str">
        <f>IF(L247="","",IF(INDEX([2]進修學校總表!$A$2:$R$100,L247,9)="","",INDEX([2]進修學校總表!$A$2:$R$100,L247,9)))</f>
        <v xml:space="preserve">103084 109/ 12/7 </v>
      </c>
      <c r="I247" s="15" t="e">
        <f>IF(L247="","",IF(INDEX([2]進修學校總表!$A$2:$R$100,L247,18)="","",INDEX([2]進修學校總表!$A$2:$R$100,L247,18)))</f>
        <v>#REF!</v>
      </c>
      <c r="J247" s="16"/>
      <c r="L247" s="10">
        <f>IF(B247="","",MATCH(VLOOKUP(A247,'[2]進修學校用書-OK'!$A$3:$O$100,B247+3,FALSE),[2]進修學校總表!$A$2:$A$100,0))</f>
        <v>8</v>
      </c>
    </row>
    <row r="248" spans="1:12" s="6" customFormat="1" ht="24" customHeight="1" x14ac:dyDescent="0.25">
      <c r="A248" s="6">
        <f t="shared" si="47"/>
        <v>13</v>
      </c>
      <c r="B248" s="11">
        <f>IF(B247="","",IF(B247+1&lt;=VLOOKUP(A248,'[2]進修學校用書-OK'!$A$3:$C$100,3),B247+1,""))</f>
        <v>3</v>
      </c>
      <c r="C248" s="12" t="str">
        <f>IF(L248="","",INDEX([2]進修學校總表!$A$2:$R$100,L248,5))</f>
        <v>汽車學 II - 底盤篇含習作本</v>
      </c>
      <c r="D248" s="13" t="e">
        <f>IF(L248="","",INDEX([2]進修學校總表!$A$2:$R$100,L248,6))</f>
        <v>#REF!</v>
      </c>
      <c r="E248" s="13" t="str">
        <f>IF(L248="","",INDEX([2]進修學校總表!$A$2:$R$100,L248,7))</f>
        <v>許良明、黃旺根</v>
      </c>
      <c r="F248" s="13" t="str">
        <f>IF(L248="","",INDEX([2]進修學校總表!$A$2:$R$100,L248,3))</f>
        <v>台科大</v>
      </c>
      <c r="G248" s="13">
        <f>IF(L248="","",INDEX([2]進修學校總表!$A$2:$R$100,L248,13))</f>
        <v>332</v>
      </c>
      <c r="H248" s="14" t="str">
        <f>IF(L248="","",IF(INDEX([2]進修學校總表!$A$2:$R$100,L248,9)="","",INDEX([2]進修學校總表!$A$2:$R$100,L248,9)))</f>
        <v>校定科目無審定本</v>
      </c>
      <c r="I248" s="15" t="e">
        <f>IF(L248="","",IF(INDEX([2]進修學校總表!$A$2:$R$100,L248,18)="","",INDEX([2]進修學校總表!$A$2:$R$100,L248,18)))</f>
        <v>#REF!</v>
      </c>
      <c r="J248" s="16"/>
      <c r="L248" s="10">
        <f>IF(B248="","",MATCH(VLOOKUP(A248,'[2]進修學校用書-OK'!$A$3:$O$100,B248+3,FALSE),[2]進修學校總表!$A$2:$A$100,0))</f>
        <v>9</v>
      </c>
    </row>
    <row r="249" spans="1:12" s="6" customFormat="1" ht="24" customHeight="1" x14ac:dyDescent="0.25">
      <c r="A249" s="6">
        <f t="shared" si="47"/>
        <v>13</v>
      </c>
      <c r="B249" s="11">
        <f>IF(B248="","",IF(B248+1&lt;=VLOOKUP(A249,'[2]進修學校用書-OK'!$A$3:$C$100,3),B248+1,""))</f>
        <v>4</v>
      </c>
      <c r="C249" s="12" t="str">
        <f>IF(L249="","",INDEX([2]進修學校總表!$A$2:$R$100,L249,5))</f>
        <v xml:space="preserve"> 一般科目語文領域 英文 (B版)Ⅵ </v>
      </c>
      <c r="D249" s="13">
        <f>IF(L249="","",INDEX([2]進修學校總表!$A$2:$R$100,L249,6))</f>
        <v>4</v>
      </c>
      <c r="E249" s="13" t="str">
        <f>IF(L249="","",INDEX([2]進修學校總表!$A$2:$R$100,L249,7))</f>
        <v>車蓓群等</v>
      </c>
      <c r="F249" s="13" t="str">
        <f>IF(L249="","",INDEX([2]進修學校總表!$A$2:$R$100,L249,3))</f>
        <v>東大</v>
      </c>
      <c r="G249" s="13">
        <f>IF(L249="","",INDEX([2]進修學校總表!$A$2:$R$100,L249,13))</f>
        <v>210</v>
      </c>
      <c r="H249" s="14" t="str">
        <f>IF(L249="","",IF(INDEX([2]進修學校總表!$A$2:$R$100,L249,9)="","",INDEX([2]進修學校總表!$A$2:$R$100,L249,9)))</f>
        <v>105027(111-07-17)</v>
      </c>
      <c r="I249" s="15" t="str">
        <f>IF(L249="","",IF(INDEX([2]進修學校總表!$A$2:$R$100,L249,18)="","",INDEX([2]進修學校總表!$A$2:$R$100,L249,18)))</f>
        <v>百寶書、習作、考卷</v>
      </c>
      <c r="J249" s="16"/>
      <c r="L249" s="10">
        <f>IF(B249="","",MATCH(VLOOKUP(A249,'[2]進修學校用書-OK'!$A$3:$O$100,B249+3,FALSE),[2]進修學校總表!$A$2:$A$100,0))</f>
        <v>12</v>
      </c>
    </row>
    <row r="250" spans="1:12" s="6" customFormat="1" ht="24" customHeight="1" x14ac:dyDescent="0.25">
      <c r="A250" s="6">
        <f t="shared" si="47"/>
        <v>13</v>
      </c>
      <c r="B250" s="11">
        <f>IF(B249="","",IF(B249+1&lt;=VLOOKUP(A250,'[2]進修學校用書-OK'!$A$3:$C$100,3),B249+1,""))</f>
        <v>5</v>
      </c>
      <c r="C250" s="12" t="str">
        <f>IF(L250="","",INDEX([2]進修學校總表!$A$2:$R$100,L250,5))</f>
        <v>國文</v>
      </c>
      <c r="D250" s="13" t="str">
        <f>IF(L250="","",INDEX([2]進修學校總表!$A$2:$R$100,L250,6))</f>
        <v>四</v>
      </c>
      <c r="E250" s="13" t="str">
        <f>IF(L250="","",INDEX([2]進修學校總表!$A$2:$R$100,L250,7))</f>
        <v>何寄澎等</v>
      </c>
      <c r="F250" s="13" t="str">
        <f>IF(L250="","",INDEX([2]進修學校總表!$A$2:$R$100,L250,3))</f>
        <v>龍騰</v>
      </c>
      <c r="G250" s="13">
        <f>IF(L250="","",INDEX([2]進修學校總表!$A$2:$R$100,L250,13))</f>
        <v>198</v>
      </c>
      <c r="H250" s="14" t="str">
        <f>IF(L250="","",IF(INDEX([2]進修學校總表!$A$2:$R$100,L250,9)="","",INDEX([2]進修學校總表!$A$2:$R$100,L250,9)))</f>
        <v>02049(108-07-31 )</v>
      </c>
      <c r="I250" s="15" t="str">
        <f>IF(L250="","",IF(INDEX([2]進修學校總表!$A$2:$R$100,L250,18)="","",INDEX([2]進修學校總表!$A$2:$R$100,L250,18)))</f>
        <v>習作、補充文選、考卷</v>
      </c>
      <c r="J250" s="16"/>
      <c r="L250" s="10">
        <f>IF(B250="","",MATCH(VLOOKUP(A250,'[2]進修學校用書-OK'!$A$3:$O$100,B250+3,FALSE),[2]進修學校總表!$A$2:$A$100,0))</f>
        <v>18</v>
      </c>
    </row>
    <row r="251" spans="1:12" s="6" customFormat="1" ht="24" customHeight="1" x14ac:dyDescent="0.25">
      <c r="A251" s="6">
        <f t="shared" si="47"/>
        <v>13</v>
      </c>
      <c r="B251" s="11">
        <f>IF(B250="","",IF(B250+1&lt;=VLOOKUP(A251,'[2]進修學校用書-OK'!$A$3:$C$100,3),B250+1,""))</f>
        <v>6</v>
      </c>
      <c r="C251" s="12" t="str">
        <f>IF(L251="","",INDEX([2]進修學校總表!$A$2:$R$100,L251,5))</f>
        <v>數學 C Ⅳ </v>
      </c>
      <c r="D251" s="13" t="str">
        <f>IF(L251="","",INDEX([2]進修學校總表!$A$2:$R$100,L251,6))</f>
        <v>Ⅳ </v>
      </c>
      <c r="E251" s="13" t="str">
        <f>IF(L251="","",INDEX([2]進修學校總表!$A$2:$R$100,L251,7))</f>
        <v>林玲莉</v>
      </c>
      <c r="F251" s="13" t="str">
        <f>IF(L251="","",INDEX([2]進修學校總表!$A$2:$R$100,L251,3))</f>
        <v>龍騰</v>
      </c>
      <c r="G251" s="13">
        <f>IF(L251="","",INDEX([2]進修學校總表!$A$2:$R$100,L251,13))</f>
        <v>215</v>
      </c>
      <c r="H251" s="14" t="str">
        <f>IF(L251="","",IF(INDEX([2]進修學校總表!$A$2:$R$100,L251,9)="","",INDEX([2]進修學校總表!$A$2:$R$100,L251,9)))</f>
        <v>02097 100-09-30~108-07-31</v>
      </c>
      <c r="I251" s="15" t="str">
        <f>IF(L251="","",IF(INDEX([2]進修學校總表!$A$2:$R$100,L251,18)="","",INDEX([2]進修學校總表!$A$2:$R$100,L251,18)))</f>
        <v>習作、講義</v>
      </c>
      <c r="J251" s="16"/>
      <c r="L251" s="10">
        <f>IF(B251="","",MATCH(VLOOKUP(A251,'[2]進修學校用書-OK'!$A$3:$O$100,B251+3,FALSE),[2]進修學校總表!$A$2:$A$100,0))</f>
        <v>26</v>
      </c>
    </row>
    <row r="252" spans="1:12" s="6" customFormat="1" ht="24" customHeight="1" x14ac:dyDescent="0.25">
      <c r="A252" s="6">
        <f t="shared" si="47"/>
        <v>13</v>
      </c>
      <c r="B252" s="11" t="str">
        <f>IF(B251="","",IF(B251+1&lt;=VLOOKUP(A252,'[2]進修學校用書-OK'!$A$3:$C$100,3),B251+1,""))</f>
        <v/>
      </c>
      <c r="C252" s="12" t="str">
        <f>IF(L252="","",INDEX([2]進修學校總表!$A$2:$R$100,L252,5))</f>
        <v/>
      </c>
      <c r="D252" s="13" t="str">
        <f>IF(L252="","",INDEX([2]進修學校總表!$A$2:$R$100,L252,6))</f>
        <v/>
      </c>
      <c r="E252" s="13" t="str">
        <f>IF(L252="","",INDEX([2]進修學校總表!$A$2:$R$100,L252,7))</f>
        <v/>
      </c>
      <c r="F252" s="13" t="str">
        <f>IF(L252="","",INDEX([2]進修學校總表!$A$2:$R$100,L252,3))</f>
        <v/>
      </c>
      <c r="G252" s="13" t="str">
        <f>IF(L252="","",INDEX([2]進修學校總表!$A$2:$R$100,L252,13))</f>
        <v/>
      </c>
      <c r="H252" s="14" t="str">
        <f>IF(L252="","",IF(INDEX([2]進修學校總表!$A$2:$R$100,L252,9)="","",INDEX([2]進修學校總表!$A$2:$R$100,L252,9)))</f>
        <v/>
      </c>
      <c r="I252" s="15" t="str">
        <f>IF(L252="","",IF(INDEX([2]進修學校總表!$A$2:$R$100,L252,18)="","",INDEX([2]進修學校總表!$A$2:$R$100,L252,18)))</f>
        <v/>
      </c>
      <c r="J252" s="16"/>
      <c r="L252" s="10" t="str">
        <f>IF(B252="","",MATCH(VLOOKUP(A252,'[2]進修學校用書-OK'!$A$3:$O$100,B252+3,FALSE),[2]進修學校總表!$A$2:$A$100,0))</f>
        <v/>
      </c>
    </row>
    <row r="253" spans="1:12" s="6" customFormat="1" ht="24" customHeight="1" x14ac:dyDescent="0.25">
      <c r="A253" s="6">
        <f t="shared" si="47"/>
        <v>13</v>
      </c>
      <c r="B253" s="11" t="str">
        <f>IF(B252="","",IF(B252+1&lt;=VLOOKUP(A253,'[2]進修學校用書-OK'!$A$3:$C$100,3),B252+1,""))</f>
        <v/>
      </c>
      <c r="C253" s="12" t="str">
        <f>IF(L253="","",INDEX([2]進修學校總表!$A$2:$R$100,L253,5))</f>
        <v/>
      </c>
      <c r="D253" s="13" t="str">
        <f>IF(L253="","",INDEX([2]進修學校總表!$A$2:$R$100,L253,6))</f>
        <v/>
      </c>
      <c r="E253" s="13" t="str">
        <f>IF(L253="","",INDEX([2]進修學校總表!$A$2:$R$100,L253,7))</f>
        <v/>
      </c>
      <c r="F253" s="13" t="str">
        <f>IF(L253="","",INDEX([2]進修學校總表!$A$2:$R$100,L253,3))</f>
        <v/>
      </c>
      <c r="G253" s="13" t="str">
        <f>IF(L253="","",INDEX([2]進修學校總表!$A$2:$R$100,L253,13))</f>
        <v/>
      </c>
      <c r="H253" s="14" t="str">
        <f>IF(L253="","",IF(INDEX([2]進修學校總表!$A$2:$R$100,L253,9)="","",INDEX([2]進修學校總表!$A$2:$R$100,L253,9)))</f>
        <v/>
      </c>
      <c r="I253" s="15" t="str">
        <f>IF(L253="","",IF(INDEX([2]進修學校總表!$A$2:$R$100,L253,18)="","",INDEX([2]進修學校總表!$A$2:$R$100,L253,18)))</f>
        <v/>
      </c>
      <c r="J253" s="16"/>
      <c r="L253" s="10" t="str">
        <f>IF(B253="","",MATCH(VLOOKUP(A253,'[2]進修學校用書-OK'!$A$3:$O$100,B253+3,FALSE),[2]進修學校總表!$A$2:$A$100,0))</f>
        <v/>
      </c>
    </row>
    <row r="254" spans="1:12" s="6" customFormat="1" ht="24" customHeight="1" x14ac:dyDescent="0.25">
      <c r="A254" s="6">
        <f t="shared" si="47"/>
        <v>13</v>
      </c>
      <c r="B254" s="11" t="str">
        <f>IF(B253="","",IF(B253+1&lt;=VLOOKUP(A254,'[2]進修學校用書-OK'!$A$3:$C$100,3),B253+1,""))</f>
        <v/>
      </c>
      <c r="C254" s="12" t="str">
        <f>IF(L254="","",INDEX([2]進修學校總表!$A$2:$R$100,L254,5))</f>
        <v/>
      </c>
      <c r="D254" s="13" t="str">
        <f>IF(L254="","",INDEX([2]進修學校總表!$A$2:$R$100,L254,6))</f>
        <v/>
      </c>
      <c r="E254" s="13" t="str">
        <f>IF(L254="","",INDEX([2]進修學校總表!$A$2:$R$100,L254,7))</f>
        <v/>
      </c>
      <c r="F254" s="13" t="str">
        <f>IF(L254="","",INDEX([2]進修學校總表!$A$2:$R$100,L254,3))</f>
        <v/>
      </c>
      <c r="G254" s="13" t="str">
        <f>IF(L254="","",INDEX([2]進修學校總表!$A$2:$R$100,L254,13))</f>
        <v/>
      </c>
      <c r="H254" s="14" t="str">
        <f>IF(L254="","",IF(INDEX([2]進修學校總表!$A$2:$R$100,L254,9)="","",INDEX([2]進修學校總表!$A$2:$R$100,L254,9)))</f>
        <v/>
      </c>
      <c r="I254" s="15" t="str">
        <f>IF(L254="","",IF(INDEX([2]進修學校總表!$A$2:$R$100,L254,18)="","",INDEX([2]進修學校總表!$A$2:$R$100,L254,18)))</f>
        <v/>
      </c>
      <c r="J254" s="16"/>
      <c r="L254" s="10" t="str">
        <f>IF(B254="","",MATCH(VLOOKUP(A254,'[2]進修學校用書-OK'!$A$3:$O$100,B254+3,FALSE),[2]進修學校總表!$A$2:$A$100,0))</f>
        <v/>
      </c>
    </row>
    <row r="255" spans="1:12" s="6" customFormat="1" ht="30" customHeight="1" x14ac:dyDescent="0.25">
      <c r="A255" s="6">
        <f t="shared" si="47"/>
        <v>13</v>
      </c>
      <c r="B255" s="11" t="str">
        <f>IF(B254="","",IF(B254+1&lt;=VLOOKUP(A255,'[2]進修學校用書-OK'!$A$3:$C$100,3),B254+1,""))</f>
        <v/>
      </c>
      <c r="C255" s="12" t="str">
        <f>IF(L255="","",INDEX([2]進修學校總表!$A$2:$R$100,L255,5))</f>
        <v/>
      </c>
      <c r="D255" s="13" t="str">
        <f>IF(L255="","",INDEX([2]進修學校總表!$A$2:$R$100,L255,6))</f>
        <v/>
      </c>
      <c r="E255" s="13" t="str">
        <f>IF(L255="","",INDEX([2]進修學校總表!$A$2:$R$100,L255,7))</f>
        <v/>
      </c>
      <c r="F255" s="13" t="str">
        <f>IF(L255="","",INDEX([2]進修學校總表!$A$2:$R$100,L255,3))</f>
        <v/>
      </c>
      <c r="G255" s="13" t="str">
        <f>IF(L255="","",INDEX([2]進修學校總表!$A$2:$R$100,L255,13))</f>
        <v/>
      </c>
      <c r="H255" s="14" t="str">
        <f>IF(L255="","",IF(INDEX([2]進修學校總表!$A$2:$R$100,L255,9)="","",INDEX([2]進修學校總表!$A$2:$R$100,L255,9)))</f>
        <v/>
      </c>
      <c r="I255" s="15" t="str">
        <f>IF(L255="","",IF(INDEX([2]進修學校總表!$A$2:$R$100,L255,18)="","",INDEX([2]進修學校總表!$A$2:$R$100,L255,18)))</f>
        <v/>
      </c>
      <c r="J255" s="16"/>
      <c r="L255" s="10" t="str">
        <f>IF(B255="","",MATCH(VLOOKUP(A255,'[2]進修學校用書-OK'!$A$3:$O$100,B255+3,FALSE),[2]進修學校總表!$A$2:$A$100,0))</f>
        <v/>
      </c>
    </row>
    <row r="256" spans="1:12" s="6" customFormat="1" ht="30" customHeight="1" x14ac:dyDescent="0.25">
      <c r="A256" s="6">
        <f t="shared" si="47"/>
        <v>13</v>
      </c>
      <c r="B256" s="11" t="str">
        <f>IF(B255="","",IF(B255+1&lt;=VLOOKUP(A256,'[2]進修學校用書-OK'!$A$3:$C$100,3),B255+1,""))</f>
        <v/>
      </c>
      <c r="C256" s="12" t="str">
        <f>IF(L256="","",INDEX([2]進修學校總表!$A$2:$R$100,L256,5))</f>
        <v/>
      </c>
      <c r="D256" s="13" t="str">
        <f>IF(L256="","",INDEX([2]進修學校總表!$A$2:$R$100,L256,6))</f>
        <v/>
      </c>
      <c r="E256" s="13" t="str">
        <f>IF(L256="","",INDEX([2]進修學校總表!$A$2:$R$100,L256,7))</f>
        <v/>
      </c>
      <c r="F256" s="13" t="str">
        <f>IF(L256="","",INDEX([2]進修學校總表!$A$2:$R$100,L256,3))</f>
        <v/>
      </c>
      <c r="G256" s="13" t="str">
        <f>IF(L256="","",INDEX([2]進修學校總表!$A$2:$R$100,L256,13))</f>
        <v/>
      </c>
      <c r="H256" s="14" t="str">
        <f>IF(L256="","",IF(INDEX([2]進修學校總表!$A$2:$R$100,L256,9)="","",INDEX([2]進修學校總表!$A$2:$R$100,L256,9)))</f>
        <v/>
      </c>
      <c r="I256" s="15" t="str">
        <f>IF(L256="","",IF(INDEX([2]進修學校總表!$A$2:$R$100,L256,18)="","",INDEX([2]進修學校總表!$A$2:$R$100,L256,18)))</f>
        <v/>
      </c>
      <c r="J256" s="16"/>
      <c r="L256" s="10" t="str">
        <f>IF(B256="","",MATCH(VLOOKUP(A256,'[2]進修學校用書-OK'!$A$3:$O$100,B256+3,FALSE),[2]進修學校總表!$A$2:$A$100,0))</f>
        <v/>
      </c>
    </row>
    <row r="257" spans="1:12" s="6" customFormat="1" ht="30" customHeight="1" x14ac:dyDescent="0.25">
      <c r="A257" s="6">
        <f t="shared" si="47"/>
        <v>13</v>
      </c>
      <c r="B257" s="11" t="str">
        <f>IF(B256="","",IF(B256+1&lt;=VLOOKUP(A257,'[2]進修學校用書-OK'!$A$3:$C$100,3),B256+1,""))</f>
        <v/>
      </c>
      <c r="C257" s="12" t="str">
        <f>IF(L257="","",INDEX([2]進修學校總表!$A$2:$R$100,L257,5))</f>
        <v/>
      </c>
      <c r="D257" s="13" t="str">
        <f>IF(L257="","",INDEX([2]進修學校總表!$A$2:$R$100,L257,6))</f>
        <v/>
      </c>
      <c r="E257" s="13" t="str">
        <f>IF(L257="","",INDEX([2]進修學校總表!$A$2:$R$100,L257,7))</f>
        <v/>
      </c>
      <c r="F257" s="13" t="str">
        <f>IF(L257="","",INDEX([2]進修學校總表!$A$2:$R$100,L257,3))</f>
        <v/>
      </c>
      <c r="G257" s="13" t="str">
        <f>IF(L257="","",INDEX([2]進修學校總表!$A$2:$R$100,L257,13))</f>
        <v/>
      </c>
      <c r="H257" s="14" t="str">
        <f>IF(L257="","",IF(INDEX([2]進修學校總表!$A$2:$R$100,L257,9)="","",INDEX([2]進修學校總表!$A$2:$R$100,L257,9)))</f>
        <v/>
      </c>
      <c r="I257" s="15" t="str">
        <f>IF(L257="","",IF(INDEX([2]進修學校總表!$A$2:$R$100,L257,18)="","",INDEX([2]進修學校總表!$A$2:$R$100,L257,18)))</f>
        <v/>
      </c>
      <c r="J257" s="16"/>
      <c r="L257" s="10" t="str">
        <f>IF(B257="","",MATCH(VLOOKUP(A257,'[2]進修學校用書-OK'!$A$3:$O$100,B257+3,FALSE),[2]進修學校總表!$A$2:$A$100,0))</f>
        <v/>
      </c>
    </row>
    <row r="258" spans="1:12" ht="10.15" customHeight="1" x14ac:dyDescent="0.25">
      <c r="B258" s="17" t="s">
        <v>34</v>
      </c>
      <c r="C258" s="17"/>
      <c r="D258" s="18">
        <f t="shared" ref="D258" si="48">SUM(G246:G257)</f>
        <v>1617</v>
      </c>
      <c r="E258" s="18"/>
      <c r="F258" s="18"/>
      <c r="G258" s="18"/>
      <c r="H258" s="18"/>
      <c r="I258" s="18"/>
      <c r="J258" s="18"/>
    </row>
    <row r="259" spans="1:12" ht="10.15" customHeight="1" x14ac:dyDescent="0.25">
      <c r="B259" s="17"/>
      <c r="C259" s="17"/>
      <c r="D259" s="18"/>
      <c r="E259" s="18"/>
      <c r="F259" s="18"/>
      <c r="G259" s="18"/>
      <c r="H259" s="18"/>
      <c r="I259" s="18"/>
      <c r="J259" s="18"/>
    </row>
    <row r="260" spans="1:12" ht="25.15" customHeight="1" x14ac:dyDescent="0.25">
      <c r="B260" s="19"/>
      <c r="C260" s="19"/>
      <c r="D260" s="20"/>
      <c r="E260" s="20"/>
      <c r="F260" s="20"/>
      <c r="G260" s="20"/>
      <c r="H260" s="20"/>
      <c r="I260" s="20"/>
      <c r="J260" s="20"/>
    </row>
    <row r="261" spans="1:12" ht="13.9" customHeight="1" x14ac:dyDescent="0.25">
      <c r="A261" s="1">
        <f t="shared" ref="A261" si="49">A241+1</f>
        <v>14</v>
      </c>
      <c r="C261" s="3" t="str">
        <f t="shared" ref="C261:C262" si="50">C241</f>
        <v>臺北市立大安高級工業職業學校附設進修學校</v>
      </c>
      <c r="D261" s="3"/>
      <c r="E261" s="3"/>
      <c r="F261" s="3"/>
      <c r="G261" s="4"/>
      <c r="H261" s="4"/>
    </row>
    <row r="262" spans="1:12" ht="13.9" customHeight="1" x14ac:dyDescent="0.25">
      <c r="C262" s="3" t="str">
        <f t="shared" si="50"/>
        <v>106學年度第2學期 教科書單</v>
      </c>
      <c r="D262" s="3"/>
      <c r="E262" s="3"/>
      <c r="F262" s="3"/>
      <c r="G262" s="4"/>
      <c r="H262" s="4"/>
    </row>
    <row r="264" spans="1:12" x14ac:dyDescent="0.25">
      <c r="C264" s="5" t="str">
        <f>INDEX([1]班級列表!$M$2:$N$61,A261,2)</f>
        <v>汽車二乙</v>
      </c>
      <c r="E264" s="2" t="s">
        <v>38</v>
      </c>
      <c r="H264" s="2" t="s">
        <v>39</v>
      </c>
    </row>
    <row r="265" spans="1:12" s="6" customFormat="1" ht="14.25" x14ac:dyDescent="0.25">
      <c r="B265" s="7" t="s">
        <v>4</v>
      </c>
      <c r="C265" s="8" t="s">
        <v>5</v>
      </c>
      <c r="D265" s="8" t="s">
        <v>6</v>
      </c>
      <c r="E265" s="8" t="s">
        <v>7</v>
      </c>
      <c r="F265" s="8" t="s">
        <v>8</v>
      </c>
      <c r="G265" s="8" t="s">
        <v>9</v>
      </c>
      <c r="H265" s="8" t="s">
        <v>10</v>
      </c>
      <c r="I265" s="9" t="s">
        <v>11</v>
      </c>
      <c r="J265" s="9" t="s">
        <v>12</v>
      </c>
      <c r="L265" s="10" t="s">
        <v>40</v>
      </c>
    </row>
    <row r="266" spans="1:12" s="6" customFormat="1" ht="24" customHeight="1" x14ac:dyDescent="0.25">
      <c r="A266" s="6">
        <f t="shared" ref="A266" si="51">A261</f>
        <v>14</v>
      </c>
      <c r="B266" s="11">
        <v>1</v>
      </c>
      <c r="C266" s="12" t="str">
        <f>IF(L266="","",INDEX([2]進修學校總表!$A$2:$R$100,L266,5))</f>
        <v xml:space="preserve">級汽車修護技能檢定學術科題庫寶典 (附學科測驗卷/術科操作試題本) </v>
      </c>
      <c r="D266" s="13" t="str">
        <f>IF(L266="","",INDEX([2]進修學校總表!$A$2:$R$100,L266,6))</f>
        <v>全</v>
      </c>
      <c r="E266" s="13" t="str">
        <f>IF(L266="","",INDEX([2]進修學校總表!$A$2:$R$100,L266,7))</f>
        <v>楊國榮、陳幸忠</v>
      </c>
      <c r="F266" s="13" t="str">
        <f>IF(L266="","",INDEX([2]進修學校總表!$A$2:$R$100,L266,3))</f>
        <v>科友</v>
      </c>
      <c r="G266" s="13">
        <f>IF(L266="","",INDEX([2]進修學校總表!$A$2:$R$100,L266,13))</f>
        <v>368</v>
      </c>
      <c r="H266" s="14">
        <f>IF(L266="","",IF(INDEX([2]進修學校總表!$A$2:$R$100,L266,9)="","",INDEX([2]進修學校總表!$A$2:$R$100,L266,9)))</f>
        <v>103063</v>
      </c>
      <c r="I266" s="15" t="str">
        <f>IF(L266="","",IF(INDEX([2]進修學校總表!$A$2:$R$100,L266,18)="","",INDEX([2]進修學校總表!$A$2:$R$100,L266,18)))</f>
        <v xml:space="preserve"> (附學科測驗卷/術科操作試題本) </v>
      </c>
      <c r="J266" s="16"/>
      <c r="L266" s="10">
        <f>IF(B266="","",MATCH(VLOOKUP(A266,'[2]進修學校用書-OK'!$A$3:$O$100,B266+3,FALSE),[2]進修學校總表!$A$2:$A$100,0))</f>
        <v>7</v>
      </c>
    </row>
    <row r="267" spans="1:12" s="6" customFormat="1" ht="24" customHeight="1" x14ac:dyDescent="0.25">
      <c r="A267" s="6">
        <f t="shared" ref="A267:A277" si="52">A266</f>
        <v>14</v>
      </c>
      <c r="B267" s="11">
        <f>IF(B266="","",IF(B266+1&lt;=VLOOKUP(A267,'[2]進修學校用書-OK'!$A$3:$C$100,3),B266+1,""))</f>
        <v>2</v>
      </c>
      <c r="C267" s="12" t="str">
        <f>IF(L267="","",INDEX([2]進修學校總表!$A$2:$R$100,L267,5))</f>
        <v>電子概論與實習(附工作單)</v>
      </c>
      <c r="D267" s="13" t="str">
        <f>IF(L267="","",INDEX([2]進修學校總表!$A$2:$R$100,L267,6))</f>
        <v>全</v>
      </c>
      <c r="E267" s="13" t="str">
        <f>IF(L267="","",INDEX([2]進修學校總表!$A$2:$R$100,L267,7))</f>
        <v>高敏聰</v>
      </c>
      <c r="F267" s="13" t="str">
        <f>IF(L267="","",INDEX([2]進修學校總表!$A$2:$R$100,L267,3))</f>
        <v>全華</v>
      </c>
      <c r="G267" s="13">
        <f>IF(L267="","",INDEX([2]進修學校總表!$A$2:$R$100,L267,13))</f>
        <v>294</v>
      </c>
      <c r="H267" s="14" t="str">
        <f>IF(L267="","",IF(INDEX([2]進修學校總表!$A$2:$R$100,L267,9)="","",INDEX([2]進修學校總表!$A$2:$R$100,L267,9)))</f>
        <v xml:space="preserve">103084 109/ 12/7 </v>
      </c>
      <c r="I267" s="15" t="e">
        <f>IF(L267="","",IF(INDEX([2]進修學校總表!$A$2:$R$100,L267,18)="","",INDEX([2]進修學校總表!$A$2:$R$100,L267,18)))</f>
        <v>#REF!</v>
      </c>
      <c r="J267" s="16"/>
      <c r="L267" s="10">
        <f>IF(B267="","",MATCH(VLOOKUP(A267,'[2]進修學校用書-OK'!$A$3:$O$100,B267+3,FALSE),[2]進修學校總表!$A$2:$A$100,0))</f>
        <v>8</v>
      </c>
    </row>
    <row r="268" spans="1:12" s="6" customFormat="1" ht="24" customHeight="1" x14ac:dyDescent="0.25">
      <c r="A268" s="6">
        <f t="shared" si="52"/>
        <v>14</v>
      </c>
      <c r="B268" s="11">
        <f>IF(B267="","",IF(B267+1&lt;=VLOOKUP(A268,'[2]進修學校用書-OK'!$A$3:$C$100,3),B267+1,""))</f>
        <v>3</v>
      </c>
      <c r="C268" s="12" t="str">
        <f>IF(L268="","",INDEX([2]進修學校總表!$A$2:$R$100,L268,5))</f>
        <v>汽車學 II - 底盤篇含習作本</v>
      </c>
      <c r="D268" s="13" t="e">
        <f>IF(L268="","",INDEX([2]進修學校總表!$A$2:$R$100,L268,6))</f>
        <v>#REF!</v>
      </c>
      <c r="E268" s="13" t="str">
        <f>IF(L268="","",INDEX([2]進修學校總表!$A$2:$R$100,L268,7))</f>
        <v>許良明、黃旺根</v>
      </c>
      <c r="F268" s="13" t="str">
        <f>IF(L268="","",INDEX([2]進修學校總表!$A$2:$R$100,L268,3))</f>
        <v>台科大</v>
      </c>
      <c r="G268" s="13">
        <f>IF(L268="","",INDEX([2]進修學校總表!$A$2:$R$100,L268,13))</f>
        <v>332</v>
      </c>
      <c r="H268" s="14" t="str">
        <f>IF(L268="","",IF(INDEX([2]進修學校總表!$A$2:$R$100,L268,9)="","",INDEX([2]進修學校總表!$A$2:$R$100,L268,9)))</f>
        <v>校定科目無審定本</v>
      </c>
      <c r="I268" s="15" t="e">
        <f>IF(L268="","",IF(INDEX([2]進修學校總表!$A$2:$R$100,L268,18)="","",INDEX([2]進修學校總表!$A$2:$R$100,L268,18)))</f>
        <v>#REF!</v>
      </c>
      <c r="J268" s="16"/>
      <c r="L268" s="10">
        <f>IF(B268="","",MATCH(VLOOKUP(A268,'[2]進修學校用書-OK'!$A$3:$O$100,B268+3,FALSE),[2]進修學校總表!$A$2:$A$100,0))</f>
        <v>9</v>
      </c>
    </row>
    <row r="269" spans="1:12" s="6" customFormat="1" ht="24" customHeight="1" x14ac:dyDescent="0.25">
      <c r="A269" s="6">
        <f t="shared" si="52"/>
        <v>14</v>
      </c>
      <c r="B269" s="11">
        <f>IF(B268="","",IF(B268+1&lt;=VLOOKUP(A269,'[2]進修學校用書-OK'!$A$3:$C$100,3),B268+1,""))</f>
        <v>4</v>
      </c>
      <c r="C269" s="12" t="str">
        <f>IF(L269="","",INDEX([2]進修學校總表!$A$2:$R$100,L269,5))</f>
        <v xml:space="preserve"> 一般科目語文領域 英文 (B版)Ⅵ </v>
      </c>
      <c r="D269" s="13">
        <f>IF(L269="","",INDEX([2]進修學校總表!$A$2:$R$100,L269,6))</f>
        <v>4</v>
      </c>
      <c r="E269" s="13" t="str">
        <f>IF(L269="","",INDEX([2]進修學校總表!$A$2:$R$100,L269,7))</f>
        <v>車蓓群等</v>
      </c>
      <c r="F269" s="13" t="str">
        <f>IF(L269="","",INDEX([2]進修學校總表!$A$2:$R$100,L269,3))</f>
        <v>東大</v>
      </c>
      <c r="G269" s="13">
        <f>IF(L269="","",INDEX([2]進修學校總表!$A$2:$R$100,L269,13))</f>
        <v>210</v>
      </c>
      <c r="H269" s="14" t="str">
        <f>IF(L269="","",IF(INDEX([2]進修學校總表!$A$2:$R$100,L269,9)="","",INDEX([2]進修學校總表!$A$2:$R$100,L269,9)))</f>
        <v>105027(111-07-17)</v>
      </c>
      <c r="I269" s="15" t="str">
        <f>IF(L269="","",IF(INDEX([2]進修學校總表!$A$2:$R$100,L269,18)="","",INDEX([2]進修學校總表!$A$2:$R$100,L269,18)))</f>
        <v>百寶書、習作、考卷</v>
      </c>
      <c r="J269" s="16"/>
      <c r="L269" s="10">
        <f>IF(B269="","",MATCH(VLOOKUP(A269,'[2]進修學校用書-OK'!$A$3:$O$100,B269+3,FALSE),[2]進修學校總表!$A$2:$A$100,0))</f>
        <v>12</v>
      </c>
    </row>
    <row r="270" spans="1:12" s="6" customFormat="1" ht="24" customHeight="1" x14ac:dyDescent="0.25">
      <c r="A270" s="6">
        <f t="shared" si="52"/>
        <v>14</v>
      </c>
      <c r="B270" s="11">
        <f>IF(B269="","",IF(B269+1&lt;=VLOOKUP(A270,'[2]進修學校用書-OK'!$A$3:$C$100,3),B269+1,""))</f>
        <v>5</v>
      </c>
      <c r="C270" s="12" t="str">
        <f>IF(L270="","",INDEX([2]進修學校總表!$A$2:$R$100,L270,5))</f>
        <v>國文</v>
      </c>
      <c r="D270" s="13" t="str">
        <f>IF(L270="","",INDEX([2]進修學校總表!$A$2:$R$100,L270,6))</f>
        <v>四</v>
      </c>
      <c r="E270" s="13" t="str">
        <f>IF(L270="","",INDEX([2]進修學校總表!$A$2:$R$100,L270,7))</f>
        <v>何寄澎等</v>
      </c>
      <c r="F270" s="13" t="str">
        <f>IF(L270="","",INDEX([2]進修學校總表!$A$2:$R$100,L270,3))</f>
        <v>龍騰</v>
      </c>
      <c r="G270" s="13">
        <f>IF(L270="","",INDEX([2]進修學校總表!$A$2:$R$100,L270,13))</f>
        <v>198</v>
      </c>
      <c r="H270" s="14" t="str">
        <f>IF(L270="","",IF(INDEX([2]進修學校總表!$A$2:$R$100,L270,9)="","",INDEX([2]進修學校總表!$A$2:$R$100,L270,9)))</f>
        <v>02049(108-07-31 )</v>
      </c>
      <c r="I270" s="15" t="str">
        <f>IF(L270="","",IF(INDEX([2]進修學校總表!$A$2:$R$100,L270,18)="","",INDEX([2]進修學校總表!$A$2:$R$100,L270,18)))</f>
        <v>習作、補充文選、考卷</v>
      </c>
      <c r="J270" s="16"/>
      <c r="L270" s="10">
        <f>IF(B270="","",MATCH(VLOOKUP(A270,'[2]進修學校用書-OK'!$A$3:$O$100,B270+3,FALSE),[2]進修學校總表!$A$2:$A$100,0))</f>
        <v>18</v>
      </c>
    </row>
    <row r="271" spans="1:12" s="6" customFormat="1" ht="24" customHeight="1" x14ac:dyDescent="0.25">
      <c r="A271" s="6">
        <f t="shared" si="52"/>
        <v>14</v>
      </c>
      <c r="B271" s="11">
        <f>IF(B270="","",IF(B270+1&lt;=VLOOKUP(A271,'[2]進修學校用書-OK'!$A$3:$C$100,3),B270+1,""))</f>
        <v>6</v>
      </c>
      <c r="C271" s="12" t="str">
        <f>IF(L271="","",INDEX([2]進修學校總表!$A$2:$R$100,L271,5))</f>
        <v>數學 C Ⅳ </v>
      </c>
      <c r="D271" s="13" t="str">
        <f>IF(L271="","",INDEX([2]進修學校總表!$A$2:$R$100,L271,6))</f>
        <v>Ⅳ </v>
      </c>
      <c r="E271" s="13" t="str">
        <f>IF(L271="","",INDEX([2]進修學校總表!$A$2:$R$100,L271,7))</f>
        <v>林玲莉</v>
      </c>
      <c r="F271" s="13" t="str">
        <f>IF(L271="","",INDEX([2]進修學校總表!$A$2:$R$100,L271,3))</f>
        <v>龍騰</v>
      </c>
      <c r="G271" s="13">
        <f>IF(L271="","",INDEX([2]進修學校總表!$A$2:$R$100,L271,13))</f>
        <v>215</v>
      </c>
      <c r="H271" s="14" t="str">
        <f>IF(L271="","",IF(INDEX([2]進修學校總表!$A$2:$R$100,L271,9)="","",INDEX([2]進修學校總表!$A$2:$R$100,L271,9)))</f>
        <v>02097 100-09-30~108-07-31</v>
      </c>
      <c r="I271" s="15" t="str">
        <f>IF(L271="","",IF(INDEX([2]進修學校總表!$A$2:$R$100,L271,18)="","",INDEX([2]進修學校總表!$A$2:$R$100,L271,18)))</f>
        <v>習作、講義</v>
      </c>
      <c r="J271" s="16"/>
      <c r="L271" s="10">
        <f>IF(B271="","",MATCH(VLOOKUP(A271,'[2]進修學校用書-OK'!$A$3:$O$100,B271+3,FALSE),[2]進修學校總表!$A$2:$A$100,0))</f>
        <v>26</v>
      </c>
    </row>
    <row r="272" spans="1:12" s="6" customFormat="1" ht="24" customHeight="1" x14ac:dyDescent="0.25">
      <c r="A272" s="6">
        <f t="shared" si="52"/>
        <v>14</v>
      </c>
      <c r="B272" s="11" t="str">
        <f>IF(B271="","",IF(B271+1&lt;=VLOOKUP(A272,'[2]進修學校用書-OK'!$A$3:$C$100,3),B271+1,""))</f>
        <v/>
      </c>
      <c r="C272" s="12" t="str">
        <f>IF(L272="","",INDEX([2]進修學校總表!$A$2:$R$100,L272,5))</f>
        <v/>
      </c>
      <c r="D272" s="13" t="str">
        <f>IF(L272="","",INDEX([2]進修學校總表!$A$2:$R$100,L272,6))</f>
        <v/>
      </c>
      <c r="E272" s="13" t="str">
        <f>IF(L272="","",INDEX([2]進修學校總表!$A$2:$R$100,L272,7))</f>
        <v/>
      </c>
      <c r="F272" s="13" t="str">
        <f>IF(L272="","",INDEX([2]進修學校總表!$A$2:$R$100,L272,3))</f>
        <v/>
      </c>
      <c r="G272" s="13" t="str">
        <f>IF(L272="","",INDEX([2]進修學校總表!$A$2:$R$100,L272,13))</f>
        <v/>
      </c>
      <c r="H272" s="14" t="str">
        <f>IF(L272="","",IF(INDEX([2]進修學校總表!$A$2:$R$100,L272,9)="","",INDEX([2]進修學校總表!$A$2:$R$100,L272,9)))</f>
        <v/>
      </c>
      <c r="I272" s="15" t="str">
        <f>IF(L272="","",IF(INDEX([2]進修學校總表!$A$2:$R$100,L272,18)="","",INDEX([2]進修學校總表!$A$2:$R$100,L272,18)))</f>
        <v/>
      </c>
      <c r="J272" s="16"/>
      <c r="L272" s="10" t="str">
        <f>IF(B272="","",MATCH(VLOOKUP(A272,'[2]進修學校用書-OK'!$A$3:$O$100,B272+3,FALSE),[2]進修學校總表!$A$2:$A$100,0))</f>
        <v/>
      </c>
    </row>
    <row r="273" spans="1:12" s="6" customFormat="1" ht="24" customHeight="1" x14ac:dyDescent="0.25">
      <c r="A273" s="6">
        <f t="shared" si="52"/>
        <v>14</v>
      </c>
      <c r="B273" s="11" t="str">
        <f>IF(B272="","",IF(B272+1&lt;=VLOOKUP(A273,'[2]進修學校用書-OK'!$A$3:$C$100,3),B272+1,""))</f>
        <v/>
      </c>
      <c r="C273" s="12" t="str">
        <f>IF(L273="","",INDEX([2]進修學校總表!$A$2:$R$100,L273,5))</f>
        <v/>
      </c>
      <c r="D273" s="13" t="str">
        <f>IF(L273="","",INDEX([2]進修學校總表!$A$2:$R$100,L273,6))</f>
        <v/>
      </c>
      <c r="E273" s="13" t="str">
        <f>IF(L273="","",INDEX([2]進修學校總表!$A$2:$R$100,L273,7))</f>
        <v/>
      </c>
      <c r="F273" s="13" t="str">
        <f>IF(L273="","",INDEX([2]進修學校總表!$A$2:$R$100,L273,3))</f>
        <v/>
      </c>
      <c r="G273" s="13" t="str">
        <f>IF(L273="","",INDEX([2]進修學校總表!$A$2:$R$100,L273,13))</f>
        <v/>
      </c>
      <c r="H273" s="14" t="str">
        <f>IF(L273="","",IF(INDEX([2]進修學校總表!$A$2:$R$100,L273,9)="","",INDEX([2]進修學校總表!$A$2:$R$100,L273,9)))</f>
        <v/>
      </c>
      <c r="I273" s="15" t="str">
        <f>IF(L273="","",IF(INDEX([2]進修學校總表!$A$2:$R$100,L273,18)="","",INDEX([2]進修學校總表!$A$2:$R$100,L273,18)))</f>
        <v/>
      </c>
      <c r="J273" s="16"/>
      <c r="L273" s="10" t="str">
        <f>IF(B273="","",MATCH(VLOOKUP(A273,'[2]進修學校用書-OK'!$A$3:$O$100,B273+3,FALSE),[2]進修學校總表!$A$2:$A$100,0))</f>
        <v/>
      </c>
    </row>
    <row r="274" spans="1:12" s="6" customFormat="1" ht="24" customHeight="1" x14ac:dyDescent="0.25">
      <c r="A274" s="6">
        <f t="shared" si="52"/>
        <v>14</v>
      </c>
      <c r="B274" s="11" t="str">
        <f>IF(B273="","",IF(B273+1&lt;=VLOOKUP(A274,'[2]進修學校用書-OK'!$A$3:$C$100,3),B273+1,""))</f>
        <v/>
      </c>
      <c r="C274" s="12" t="str">
        <f>IF(L274="","",INDEX([2]進修學校總表!$A$2:$R$100,L274,5))</f>
        <v/>
      </c>
      <c r="D274" s="13" t="str">
        <f>IF(L274="","",INDEX([2]進修學校總表!$A$2:$R$100,L274,6))</f>
        <v/>
      </c>
      <c r="E274" s="13" t="str">
        <f>IF(L274="","",INDEX([2]進修學校總表!$A$2:$R$100,L274,7))</f>
        <v/>
      </c>
      <c r="F274" s="13" t="str">
        <f>IF(L274="","",INDEX([2]進修學校總表!$A$2:$R$100,L274,3))</f>
        <v/>
      </c>
      <c r="G274" s="13" t="str">
        <f>IF(L274="","",INDEX([2]進修學校總表!$A$2:$R$100,L274,13))</f>
        <v/>
      </c>
      <c r="H274" s="14" t="str">
        <f>IF(L274="","",IF(INDEX([2]進修學校總表!$A$2:$R$100,L274,9)="","",INDEX([2]進修學校總表!$A$2:$R$100,L274,9)))</f>
        <v/>
      </c>
      <c r="I274" s="15" t="str">
        <f>IF(L274="","",IF(INDEX([2]進修學校總表!$A$2:$R$100,L274,18)="","",INDEX([2]進修學校總表!$A$2:$R$100,L274,18)))</f>
        <v/>
      </c>
      <c r="J274" s="16"/>
      <c r="L274" s="10" t="str">
        <f>IF(B274="","",MATCH(VLOOKUP(A274,'[2]進修學校用書-OK'!$A$3:$O$100,B274+3,FALSE),[2]進修學校總表!$A$2:$A$100,0))</f>
        <v/>
      </c>
    </row>
    <row r="275" spans="1:12" s="6" customFormat="1" ht="30" customHeight="1" x14ac:dyDescent="0.25">
      <c r="A275" s="6">
        <f t="shared" si="52"/>
        <v>14</v>
      </c>
      <c r="B275" s="11" t="str">
        <f>IF(B274="","",IF(B274+1&lt;=VLOOKUP(A275,'[2]進修學校用書-OK'!$A$3:$C$100,3),B274+1,""))</f>
        <v/>
      </c>
      <c r="C275" s="12" t="str">
        <f>IF(L275="","",INDEX([2]進修學校總表!$A$2:$R$100,L275,5))</f>
        <v/>
      </c>
      <c r="D275" s="13" t="str">
        <f>IF(L275="","",INDEX([2]進修學校總表!$A$2:$R$100,L275,6))</f>
        <v/>
      </c>
      <c r="E275" s="13" t="str">
        <f>IF(L275="","",INDEX([2]進修學校總表!$A$2:$R$100,L275,7))</f>
        <v/>
      </c>
      <c r="F275" s="13" t="str">
        <f>IF(L275="","",INDEX([2]進修學校總表!$A$2:$R$100,L275,3))</f>
        <v/>
      </c>
      <c r="G275" s="13" t="str">
        <f>IF(L275="","",INDEX([2]進修學校總表!$A$2:$R$100,L275,13))</f>
        <v/>
      </c>
      <c r="H275" s="14" t="str">
        <f>IF(L275="","",IF(INDEX([2]進修學校總表!$A$2:$R$100,L275,9)="","",INDEX([2]進修學校總表!$A$2:$R$100,L275,9)))</f>
        <v/>
      </c>
      <c r="I275" s="15" t="str">
        <f>IF(L275="","",IF(INDEX([2]進修學校總表!$A$2:$R$100,L275,18)="","",INDEX([2]進修學校總表!$A$2:$R$100,L275,18)))</f>
        <v/>
      </c>
      <c r="J275" s="16"/>
      <c r="L275" s="10" t="str">
        <f>IF(B275="","",MATCH(VLOOKUP(A275,'[2]進修學校用書-OK'!$A$3:$O$100,B275+3,FALSE),[2]進修學校總表!$A$2:$A$100,0))</f>
        <v/>
      </c>
    </row>
    <row r="276" spans="1:12" s="6" customFormat="1" ht="30" customHeight="1" x14ac:dyDescent="0.25">
      <c r="A276" s="6">
        <f t="shared" si="52"/>
        <v>14</v>
      </c>
      <c r="B276" s="11" t="str">
        <f>IF(B275="","",IF(B275+1&lt;=VLOOKUP(A276,'[2]進修學校用書-OK'!$A$3:$C$100,3),B275+1,""))</f>
        <v/>
      </c>
      <c r="C276" s="12" t="str">
        <f>IF(L276="","",INDEX([2]進修學校總表!$A$2:$R$100,L276,5))</f>
        <v/>
      </c>
      <c r="D276" s="13" t="str">
        <f>IF(L276="","",INDEX([2]進修學校總表!$A$2:$R$100,L276,6))</f>
        <v/>
      </c>
      <c r="E276" s="13" t="str">
        <f>IF(L276="","",INDEX([2]進修學校總表!$A$2:$R$100,L276,7))</f>
        <v/>
      </c>
      <c r="F276" s="13" t="str">
        <f>IF(L276="","",INDEX([2]進修學校總表!$A$2:$R$100,L276,3))</f>
        <v/>
      </c>
      <c r="G276" s="13" t="str">
        <f>IF(L276="","",INDEX([2]進修學校總表!$A$2:$R$100,L276,13))</f>
        <v/>
      </c>
      <c r="H276" s="14" t="str">
        <f>IF(L276="","",IF(INDEX([2]進修學校總表!$A$2:$R$100,L276,9)="","",INDEX([2]進修學校總表!$A$2:$R$100,L276,9)))</f>
        <v/>
      </c>
      <c r="I276" s="15" t="str">
        <f>IF(L276="","",IF(INDEX([2]進修學校總表!$A$2:$R$100,L276,18)="","",INDEX([2]進修學校總表!$A$2:$R$100,L276,18)))</f>
        <v/>
      </c>
      <c r="J276" s="16"/>
      <c r="L276" s="10" t="str">
        <f>IF(B276="","",MATCH(VLOOKUP(A276,'[2]進修學校用書-OK'!$A$3:$O$100,B276+3,FALSE),[2]進修學校總表!$A$2:$A$100,0))</f>
        <v/>
      </c>
    </row>
    <row r="277" spans="1:12" s="6" customFormat="1" ht="30" customHeight="1" x14ac:dyDescent="0.25">
      <c r="A277" s="6">
        <f t="shared" si="52"/>
        <v>14</v>
      </c>
      <c r="B277" s="11" t="str">
        <f>IF(B276="","",IF(B276+1&lt;=VLOOKUP(A277,'[2]進修學校用書-OK'!$A$3:$C$100,3),B276+1,""))</f>
        <v/>
      </c>
      <c r="C277" s="12" t="str">
        <f>IF(L277="","",INDEX([2]進修學校總表!$A$2:$R$100,L277,5))</f>
        <v/>
      </c>
      <c r="D277" s="13" t="str">
        <f>IF(L277="","",INDEX([2]進修學校總表!$A$2:$R$100,L277,6))</f>
        <v/>
      </c>
      <c r="E277" s="13" t="str">
        <f>IF(L277="","",INDEX([2]進修學校總表!$A$2:$R$100,L277,7))</f>
        <v/>
      </c>
      <c r="F277" s="13" t="str">
        <f>IF(L277="","",INDEX([2]進修學校總表!$A$2:$R$100,L277,3))</f>
        <v/>
      </c>
      <c r="G277" s="13" t="str">
        <f>IF(L277="","",INDEX([2]進修學校總表!$A$2:$R$100,L277,13))</f>
        <v/>
      </c>
      <c r="H277" s="14" t="str">
        <f>IF(L277="","",IF(INDEX([2]進修學校總表!$A$2:$R$100,L277,9)="","",INDEX([2]進修學校總表!$A$2:$R$100,L277,9)))</f>
        <v/>
      </c>
      <c r="I277" s="15" t="str">
        <f>IF(L277="","",IF(INDEX([2]進修學校總表!$A$2:$R$100,L277,18)="","",INDEX([2]進修學校總表!$A$2:$R$100,L277,18)))</f>
        <v/>
      </c>
      <c r="J277" s="16"/>
      <c r="L277" s="10" t="str">
        <f>IF(B277="","",MATCH(VLOOKUP(A277,'[2]進修學校用書-OK'!$A$3:$O$100,B277+3,FALSE),[2]進修學校總表!$A$2:$A$100,0))</f>
        <v/>
      </c>
    </row>
    <row r="278" spans="1:12" ht="10.15" customHeight="1" x14ac:dyDescent="0.25">
      <c r="B278" s="17" t="s">
        <v>34</v>
      </c>
      <c r="C278" s="17"/>
      <c r="D278" s="18">
        <f t="shared" ref="D278" si="53">SUM(G266:G277)</f>
        <v>1617</v>
      </c>
      <c r="E278" s="18"/>
      <c r="F278" s="18"/>
      <c r="G278" s="18"/>
      <c r="H278" s="18"/>
      <c r="I278" s="18"/>
      <c r="J278" s="18"/>
    </row>
    <row r="279" spans="1:12" ht="10.15" customHeight="1" x14ac:dyDescent="0.25">
      <c r="B279" s="17"/>
      <c r="C279" s="17"/>
      <c r="D279" s="18"/>
      <c r="E279" s="18"/>
      <c r="F279" s="18"/>
      <c r="G279" s="18"/>
      <c r="H279" s="18"/>
      <c r="I279" s="18"/>
      <c r="J279" s="18"/>
    </row>
    <row r="280" spans="1:12" ht="25.15" customHeight="1" x14ac:dyDescent="0.25">
      <c r="B280" s="19"/>
      <c r="C280" s="19"/>
      <c r="D280" s="20"/>
      <c r="E280" s="20"/>
      <c r="F280" s="20"/>
      <c r="G280" s="20"/>
      <c r="H280" s="20"/>
      <c r="I280" s="20"/>
      <c r="J280" s="20"/>
    </row>
    <row r="281" spans="1:12" ht="13.9" customHeight="1" x14ac:dyDescent="0.25">
      <c r="A281" s="1">
        <f t="shared" ref="A281" si="54">A261+1</f>
        <v>15</v>
      </c>
      <c r="C281" s="3" t="str">
        <f t="shared" ref="C281:C282" si="55">C261</f>
        <v>臺北市立大安高級工業職業學校附設進修學校</v>
      </c>
      <c r="D281" s="3"/>
      <c r="E281" s="3"/>
      <c r="F281" s="3"/>
      <c r="G281" s="4"/>
      <c r="H281" s="4"/>
    </row>
    <row r="282" spans="1:12" ht="13.9" customHeight="1" x14ac:dyDescent="0.25">
      <c r="C282" s="3" t="str">
        <f t="shared" si="55"/>
        <v>106學年度第2學期 教科書單</v>
      </c>
      <c r="D282" s="3"/>
      <c r="E282" s="3"/>
      <c r="F282" s="3"/>
      <c r="G282" s="4"/>
      <c r="H282" s="4"/>
    </row>
    <row r="284" spans="1:12" x14ac:dyDescent="0.25">
      <c r="C284" s="5" t="str">
        <f>INDEX([1]班級列表!$M$2:$N$61,A281,2)</f>
        <v>建築二甲</v>
      </c>
      <c r="E284" s="2" t="s">
        <v>38</v>
      </c>
      <c r="H284" s="2" t="s">
        <v>39</v>
      </c>
    </row>
    <row r="285" spans="1:12" s="6" customFormat="1" ht="14.25" x14ac:dyDescent="0.25">
      <c r="B285" s="7" t="s">
        <v>4</v>
      </c>
      <c r="C285" s="8" t="s">
        <v>5</v>
      </c>
      <c r="D285" s="8" t="s">
        <v>6</v>
      </c>
      <c r="E285" s="8" t="s">
        <v>7</v>
      </c>
      <c r="F285" s="8" t="s">
        <v>8</v>
      </c>
      <c r="G285" s="8" t="s">
        <v>9</v>
      </c>
      <c r="H285" s="8" t="s">
        <v>10</v>
      </c>
      <c r="I285" s="9" t="s">
        <v>11</v>
      </c>
      <c r="J285" s="9" t="s">
        <v>12</v>
      </c>
      <c r="L285" s="10" t="s">
        <v>40</v>
      </c>
    </row>
    <row r="286" spans="1:12" s="6" customFormat="1" ht="24" customHeight="1" x14ac:dyDescent="0.25">
      <c r="A286" s="6">
        <f t="shared" ref="A286" si="56">A281</f>
        <v>15</v>
      </c>
      <c r="B286" s="11">
        <v>1</v>
      </c>
      <c r="C286" s="12" t="str">
        <f>IF(L286="","",INDEX([2]進修學校總表!$A$2:$R$100,L286,5))</f>
        <v xml:space="preserve"> 一般科目語文領域 英文 (B版)Ⅵ </v>
      </c>
      <c r="D286" s="13">
        <f>IF(L286="","",INDEX([2]進修學校總表!$A$2:$R$100,L286,6))</f>
        <v>4</v>
      </c>
      <c r="E286" s="13" t="str">
        <f>IF(L286="","",INDEX([2]進修學校總表!$A$2:$R$100,L286,7))</f>
        <v>車蓓群等</v>
      </c>
      <c r="F286" s="13" t="str">
        <f>IF(L286="","",INDEX([2]進修學校總表!$A$2:$R$100,L286,3))</f>
        <v>東大</v>
      </c>
      <c r="G286" s="13">
        <f>IF(L286="","",INDEX([2]進修學校總表!$A$2:$R$100,L286,13))</f>
        <v>210</v>
      </c>
      <c r="H286" s="14" t="str">
        <f>IF(L286="","",IF(INDEX([2]進修學校總表!$A$2:$R$100,L286,9)="","",INDEX([2]進修學校總表!$A$2:$R$100,L286,9)))</f>
        <v>105027(111-07-17)</v>
      </c>
      <c r="I286" s="15" t="str">
        <f>IF(L286="","",IF(INDEX([2]進修學校總表!$A$2:$R$100,L286,18)="","",INDEX([2]進修學校總表!$A$2:$R$100,L286,18)))</f>
        <v>百寶書、習作、考卷</v>
      </c>
      <c r="J286" s="16"/>
      <c r="L286" s="10">
        <f>IF(B286="","",MATCH(VLOOKUP(A286,'[2]進修學校用書-OK'!$A$3:$O$100,B286+3,FALSE),[2]進修學校總表!$A$2:$A$100,0))</f>
        <v>12</v>
      </c>
    </row>
    <row r="287" spans="1:12" s="6" customFormat="1" ht="24" customHeight="1" x14ac:dyDescent="0.25">
      <c r="A287" s="6">
        <f t="shared" ref="A287:A297" si="57">A286</f>
        <v>15</v>
      </c>
      <c r="B287" s="11">
        <f>IF(B286="","",IF(B286+1&lt;=VLOOKUP(A287,'[2]進修學校用書-OK'!$A$3:$C$100,3),B286+1,""))</f>
        <v>2</v>
      </c>
      <c r="C287" s="12" t="str">
        <f>IF(L287="","",INDEX([2]進修學校總表!$A$2:$R$100,L287,5))</f>
        <v>工程力學</v>
      </c>
      <c r="D287" s="13" t="str">
        <f>IF(L287="","",INDEX([2]進修學校總表!$A$2:$R$100,L287,6))</f>
        <v>II</v>
      </c>
      <c r="E287" s="13" t="str">
        <f>IF(L287="","",INDEX([2]進修學校總表!$A$2:$R$100,L287,7))</f>
        <v>康通能 等</v>
      </c>
      <c r="F287" s="13" t="str">
        <f>IF(L287="","",INDEX([2]進修學校總表!$A$2:$R$100,L287,3))</f>
        <v>台科大</v>
      </c>
      <c r="G287" s="13">
        <f>IF(L287="","",INDEX([2]進修學校總表!$A$2:$R$100,L287,13))</f>
        <v>303</v>
      </c>
      <c r="H287" s="14" t="str">
        <f>IF(L287="","",IF(INDEX([2]進修學校總表!$A$2:$R$100,L287,9)="","",INDEX([2]進修學校總表!$A$2:$R$100,L287,9)))</f>
        <v>104104(110.06.17)</v>
      </c>
      <c r="I287" s="15" t="str">
        <f>IF(L287="","",IF(INDEX([2]進修學校總表!$A$2:$R$100,L287,18)="","",INDEX([2]進修學校總表!$A$2:$R$100,L287,18)))</f>
        <v>測驗卷</v>
      </c>
      <c r="J287" s="16"/>
      <c r="L287" s="10">
        <f>IF(B287="","",MATCH(VLOOKUP(A287,'[2]進修學校用書-OK'!$A$3:$O$100,B287+3,FALSE),[2]進修學校總表!$A$2:$A$100,0))</f>
        <v>13</v>
      </c>
    </row>
    <row r="288" spans="1:12" s="6" customFormat="1" ht="24" customHeight="1" x14ac:dyDescent="0.25">
      <c r="A288" s="6">
        <f t="shared" si="57"/>
        <v>15</v>
      </c>
      <c r="B288" s="11">
        <f>IF(B287="","",IF(B287+1&lt;=VLOOKUP(A288,'[2]進修學校用書-OK'!$A$3:$C$100,3),B287+1,""))</f>
        <v>3</v>
      </c>
      <c r="C288" s="12" t="str">
        <f>IF(L288="","",INDEX([2]進修學校總表!$A$2:$R$100,L288,5))</f>
        <v>測量實習</v>
      </c>
      <c r="D288" s="13" t="str">
        <f>IF(L288="","",INDEX([2]進修學校總表!$A$2:$R$100,L288,6))</f>
        <v>II</v>
      </c>
      <c r="E288" s="13" t="str">
        <f>IF(L288="","",INDEX([2]進修學校總表!$A$2:$R$100,L288,7))</f>
        <v>林博文 等</v>
      </c>
      <c r="F288" s="13" t="str">
        <f>IF(L288="","",INDEX([2]進修學校總表!$A$2:$R$100,L288,3))</f>
        <v>台科大</v>
      </c>
      <c r="G288" s="13">
        <f>IF(L288="","",INDEX([2]進修學校總表!$A$2:$R$100,L288,13))</f>
        <v>282</v>
      </c>
      <c r="H288" s="14" t="str">
        <f>IF(L288="","",IF(INDEX([2]進修學校總表!$A$2:$R$100,L288,9)="","",INDEX([2]進修學校總表!$A$2:$R$100,L288,9)))</f>
        <v>02289(107.11)</v>
      </c>
      <c r="I288" s="15" t="str">
        <f>IF(L288="","",IF(INDEX([2]進修學校總表!$A$2:$R$100,L288,18)="","",INDEX([2]進修學校總表!$A$2:$R$100,L288,18)))</f>
        <v>測驗卷</v>
      </c>
      <c r="J288" s="16"/>
      <c r="L288" s="10">
        <f>IF(B288="","",MATCH(VLOOKUP(A288,'[2]進修學校用書-OK'!$A$3:$O$100,B288+3,FALSE),[2]進修學校總表!$A$2:$A$100,0))</f>
        <v>14</v>
      </c>
    </row>
    <row r="289" spans="1:12" s="6" customFormat="1" ht="24" customHeight="1" x14ac:dyDescent="0.25">
      <c r="A289" s="6">
        <f t="shared" si="57"/>
        <v>15</v>
      </c>
      <c r="B289" s="11">
        <f>IF(B288="","",IF(B288+1&lt;=VLOOKUP(A289,'[2]進修學校用書-OK'!$A$3:$C$100,3),B288+1,""))</f>
        <v>4</v>
      </c>
      <c r="C289" s="12" t="str">
        <f>IF(L289="","",INDEX([2]進修學校總表!$A$2:$R$100,L289,5))</f>
        <v>工程材料</v>
      </c>
      <c r="D289" s="13" t="str">
        <f>IF(L289="","",INDEX([2]進修學校總表!$A$2:$R$100,L289,6))</f>
        <v>II</v>
      </c>
      <c r="E289" s="13" t="str">
        <f>IF(L289="","",INDEX([2]進修學校總表!$A$2:$R$100,L289,7))</f>
        <v>陳春木</v>
      </c>
      <c r="F289" s="13" t="str">
        <f>IF(L289="","",INDEX([2]進修學校總表!$A$2:$R$100,L289,3))</f>
        <v>台科大</v>
      </c>
      <c r="G289" s="13">
        <f>IF(L289="","",INDEX([2]進修學校總表!$A$2:$R$100,L289,13))</f>
        <v>303</v>
      </c>
      <c r="H289" s="14" t="str">
        <f>IF(L289="","",IF(INDEX([2]進修學校總表!$A$2:$R$100,L289,9)="","",INDEX([2]進修學校總表!$A$2:$R$100,L289,9)))</f>
        <v>104102(110.06)</v>
      </c>
      <c r="I289" s="15" t="str">
        <f>IF(L289="","",IF(INDEX([2]進修學校總表!$A$2:$R$100,L289,18)="","",INDEX([2]進修學校總表!$A$2:$R$100,L289,18)))</f>
        <v>習作本</v>
      </c>
      <c r="J289" s="16"/>
      <c r="L289" s="10">
        <f>IF(B289="","",MATCH(VLOOKUP(A289,'[2]進修學校用書-OK'!$A$3:$O$100,B289+3,FALSE),[2]進修學校總表!$A$2:$A$100,0))</f>
        <v>15</v>
      </c>
    </row>
    <row r="290" spans="1:12" s="6" customFormat="1" ht="24" customHeight="1" x14ac:dyDescent="0.25">
      <c r="A290" s="6">
        <f t="shared" si="57"/>
        <v>15</v>
      </c>
      <c r="B290" s="11">
        <f>IF(B289="","",IF(B289+1&lt;=VLOOKUP(A290,'[2]進修學校用書-OK'!$A$3:$C$100,3),B289+1,""))</f>
        <v>5</v>
      </c>
      <c r="C290" s="12" t="str">
        <f>IF(L290="","",INDEX([2]進修學校總表!$A$2:$R$100,L290,5))</f>
        <v>國文</v>
      </c>
      <c r="D290" s="13" t="str">
        <f>IF(L290="","",INDEX([2]進修學校總表!$A$2:$R$100,L290,6))</f>
        <v>四</v>
      </c>
      <c r="E290" s="13" t="str">
        <f>IF(L290="","",INDEX([2]進修學校總表!$A$2:$R$100,L290,7))</f>
        <v>何寄澎等</v>
      </c>
      <c r="F290" s="13" t="str">
        <f>IF(L290="","",INDEX([2]進修學校總表!$A$2:$R$100,L290,3))</f>
        <v>龍騰</v>
      </c>
      <c r="G290" s="13">
        <f>IF(L290="","",INDEX([2]進修學校總表!$A$2:$R$100,L290,13))</f>
        <v>198</v>
      </c>
      <c r="H290" s="14" t="str">
        <f>IF(L290="","",IF(INDEX([2]進修學校總表!$A$2:$R$100,L290,9)="","",INDEX([2]進修學校總表!$A$2:$R$100,L290,9)))</f>
        <v>02049(108-07-31 )</v>
      </c>
      <c r="I290" s="15" t="str">
        <f>IF(L290="","",IF(INDEX([2]進修學校總表!$A$2:$R$100,L290,18)="","",INDEX([2]進修學校總表!$A$2:$R$100,L290,18)))</f>
        <v>習作、補充文選、考卷</v>
      </c>
      <c r="J290" s="16"/>
      <c r="L290" s="10">
        <f>IF(B290="","",MATCH(VLOOKUP(A290,'[2]進修學校用書-OK'!$A$3:$O$100,B290+3,FALSE),[2]進修學校總表!$A$2:$A$100,0))</f>
        <v>18</v>
      </c>
    </row>
    <row r="291" spans="1:12" s="6" customFormat="1" ht="24" customHeight="1" x14ac:dyDescent="0.25">
      <c r="A291" s="6">
        <f t="shared" si="57"/>
        <v>15</v>
      </c>
      <c r="B291" s="11">
        <f>IF(B290="","",IF(B290+1&lt;=VLOOKUP(A291,'[2]進修學校用書-OK'!$A$3:$C$100,3),B290+1,""))</f>
        <v>6</v>
      </c>
      <c r="C291" s="12" t="str">
        <f>IF(L291="","",INDEX([2]進修學校總表!$A$2:$R$100,L291,5))</f>
        <v>數學 C Ⅳ </v>
      </c>
      <c r="D291" s="13" t="str">
        <f>IF(L291="","",INDEX([2]進修學校總表!$A$2:$R$100,L291,6))</f>
        <v>Ⅳ </v>
      </c>
      <c r="E291" s="13" t="str">
        <f>IF(L291="","",INDEX([2]進修學校總表!$A$2:$R$100,L291,7))</f>
        <v>林玲莉</v>
      </c>
      <c r="F291" s="13" t="str">
        <f>IF(L291="","",INDEX([2]進修學校總表!$A$2:$R$100,L291,3))</f>
        <v>龍騰</v>
      </c>
      <c r="G291" s="13">
        <f>IF(L291="","",INDEX([2]進修學校總表!$A$2:$R$100,L291,13))</f>
        <v>215</v>
      </c>
      <c r="H291" s="14" t="str">
        <f>IF(L291="","",IF(INDEX([2]進修學校總表!$A$2:$R$100,L291,9)="","",INDEX([2]進修學校總表!$A$2:$R$100,L291,9)))</f>
        <v>02097 100-09-30~108-07-31</v>
      </c>
      <c r="I291" s="15" t="str">
        <f>IF(L291="","",IF(INDEX([2]進修學校總表!$A$2:$R$100,L291,18)="","",INDEX([2]進修學校總表!$A$2:$R$100,L291,18)))</f>
        <v>習作、講義</v>
      </c>
      <c r="J291" s="16"/>
      <c r="L291" s="10">
        <f>IF(B291="","",MATCH(VLOOKUP(A291,'[2]進修學校用書-OK'!$A$3:$O$100,B291+3,FALSE),[2]進修學校總表!$A$2:$A$100,0))</f>
        <v>26</v>
      </c>
    </row>
    <row r="292" spans="1:12" s="6" customFormat="1" ht="24" customHeight="1" x14ac:dyDescent="0.25">
      <c r="A292" s="6">
        <f t="shared" si="57"/>
        <v>15</v>
      </c>
      <c r="B292" s="11" t="str">
        <f>IF(B291="","",IF(B291+1&lt;=VLOOKUP(A292,'[2]進修學校用書-OK'!$A$3:$C$100,3),B291+1,""))</f>
        <v/>
      </c>
      <c r="C292" s="12" t="str">
        <f>IF(L292="","",INDEX([2]進修學校總表!$A$2:$R$100,L292,5))</f>
        <v/>
      </c>
      <c r="D292" s="13" t="str">
        <f>IF(L292="","",INDEX([2]進修學校總表!$A$2:$R$100,L292,6))</f>
        <v/>
      </c>
      <c r="E292" s="13" t="str">
        <f>IF(L292="","",INDEX([2]進修學校總表!$A$2:$R$100,L292,7))</f>
        <v/>
      </c>
      <c r="F292" s="13" t="str">
        <f>IF(L292="","",INDEX([2]進修學校總表!$A$2:$R$100,L292,3))</f>
        <v/>
      </c>
      <c r="G292" s="13" t="str">
        <f>IF(L292="","",INDEX([2]進修學校總表!$A$2:$R$100,L292,13))</f>
        <v/>
      </c>
      <c r="H292" s="14" t="str">
        <f>IF(L292="","",IF(INDEX([2]進修學校總表!$A$2:$R$100,L292,9)="","",INDEX([2]進修學校總表!$A$2:$R$100,L292,9)))</f>
        <v/>
      </c>
      <c r="I292" s="15" t="str">
        <f>IF(L292="","",IF(INDEX([2]進修學校總表!$A$2:$R$100,L292,18)="","",INDEX([2]進修學校總表!$A$2:$R$100,L292,18)))</f>
        <v/>
      </c>
      <c r="J292" s="16"/>
      <c r="L292" s="10" t="str">
        <f>IF(B292="","",MATCH(VLOOKUP(A292,'[2]進修學校用書-OK'!$A$3:$O$100,B292+3,FALSE),[2]進修學校總表!$A$2:$A$100,0))</f>
        <v/>
      </c>
    </row>
    <row r="293" spans="1:12" s="6" customFormat="1" ht="24" customHeight="1" x14ac:dyDescent="0.25">
      <c r="A293" s="6">
        <f t="shared" si="57"/>
        <v>15</v>
      </c>
      <c r="B293" s="11" t="str">
        <f>IF(B292="","",IF(B292+1&lt;=VLOOKUP(A293,'[2]進修學校用書-OK'!$A$3:$C$100,3),B292+1,""))</f>
        <v/>
      </c>
      <c r="C293" s="12" t="str">
        <f>IF(L293="","",INDEX([2]進修學校總表!$A$2:$R$100,L293,5))</f>
        <v/>
      </c>
      <c r="D293" s="13" t="str">
        <f>IF(L293="","",INDEX([2]進修學校總表!$A$2:$R$100,L293,6))</f>
        <v/>
      </c>
      <c r="E293" s="13" t="str">
        <f>IF(L293="","",INDEX([2]進修學校總表!$A$2:$R$100,L293,7))</f>
        <v/>
      </c>
      <c r="F293" s="13" t="str">
        <f>IF(L293="","",INDEX([2]進修學校總表!$A$2:$R$100,L293,3))</f>
        <v/>
      </c>
      <c r="G293" s="13" t="str">
        <f>IF(L293="","",INDEX([2]進修學校總表!$A$2:$R$100,L293,13))</f>
        <v/>
      </c>
      <c r="H293" s="14" t="str">
        <f>IF(L293="","",IF(INDEX([2]進修學校總表!$A$2:$R$100,L293,9)="","",INDEX([2]進修學校總表!$A$2:$R$100,L293,9)))</f>
        <v/>
      </c>
      <c r="I293" s="15" t="str">
        <f>IF(L293="","",IF(INDEX([2]進修學校總表!$A$2:$R$100,L293,18)="","",INDEX([2]進修學校總表!$A$2:$R$100,L293,18)))</f>
        <v/>
      </c>
      <c r="J293" s="16"/>
      <c r="L293" s="10" t="str">
        <f>IF(B293="","",MATCH(VLOOKUP(A293,'[2]進修學校用書-OK'!$A$3:$O$100,B293+3,FALSE),[2]進修學校總表!$A$2:$A$100,0))</f>
        <v/>
      </c>
    </row>
    <row r="294" spans="1:12" s="6" customFormat="1" ht="24" customHeight="1" x14ac:dyDescent="0.25">
      <c r="A294" s="6">
        <f t="shared" si="57"/>
        <v>15</v>
      </c>
      <c r="B294" s="11" t="str">
        <f>IF(B293="","",IF(B293+1&lt;=VLOOKUP(A294,'[2]進修學校用書-OK'!$A$3:$C$100,3),B293+1,""))</f>
        <v/>
      </c>
      <c r="C294" s="12" t="str">
        <f>IF(L294="","",INDEX([2]進修學校總表!$A$2:$R$100,L294,5))</f>
        <v/>
      </c>
      <c r="D294" s="13" t="str">
        <f>IF(L294="","",INDEX([2]進修學校總表!$A$2:$R$100,L294,6))</f>
        <v/>
      </c>
      <c r="E294" s="13" t="str">
        <f>IF(L294="","",INDEX([2]進修學校總表!$A$2:$R$100,L294,7))</f>
        <v/>
      </c>
      <c r="F294" s="13" t="str">
        <f>IF(L294="","",INDEX([2]進修學校總表!$A$2:$R$100,L294,3))</f>
        <v/>
      </c>
      <c r="G294" s="13" t="str">
        <f>IF(L294="","",INDEX([2]進修學校總表!$A$2:$R$100,L294,13))</f>
        <v/>
      </c>
      <c r="H294" s="14" t="str">
        <f>IF(L294="","",IF(INDEX([2]進修學校總表!$A$2:$R$100,L294,9)="","",INDEX([2]進修學校總表!$A$2:$R$100,L294,9)))</f>
        <v/>
      </c>
      <c r="I294" s="15" t="str">
        <f>IF(L294="","",IF(INDEX([2]進修學校總表!$A$2:$R$100,L294,18)="","",INDEX([2]進修學校總表!$A$2:$R$100,L294,18)))</f>
        <v/>
      </c>
      <c r="J294" s="16"/>
      <c r="L294" s="10" t="str">
        <f>IF(B294="","",MATCH(VLOOKUP(A294,'[2]進修學校用書-OK'!$A$3:$O$100,B294+3,FALSE),[2]進修學校總表!$A$2:$A$100,0))</f>
        <v/>
      </c>
    </row>
    <row r="295" spans="1:12" s="6" customFormat="1" ht="30" customHeight="1" x14ac:dyDescent="0.25">
      <c r="A295" s="6">
        <f t="shared" si="57"/>
        <v>15</v>
      </c>
      <c r="B295" s="11" t="str">
        <f>IF(B294="","",IF(B294+1&lt;=VLOOKUP(A295,'[2]進修學校用書-OK'!$A$3:$C$100,3),B294+1,""))</f>
        <v/>
      </c>
      <c r="C295" s="12" t="str">
        <f>IF(L295="","",INDEX([2]進修學校總表!$A$2:$R$100,L295,5))</f>
        <v/>
      </c>
      <c r="D295" s="13" t="str">
        <f>IF(L295="","",INDEX([2]進修學校總表!$A$2:$R$100,L295,6))</f>
        <v/>
      </c>
      <c r="E295" s="13" t="str">
        <f>IF(L295="","",INDEX([2]進修學校總表!$A$2:$R$100,L295,7))</f>
        <v/>
      </c>
      <c r="F295" s="13" t="str">
        <f>IF(L295="","",INDEX([2]進修學校總表!$A$2:$R$100,L295,3))</f>
        <v/>
      </c>
      <c r="G295" s="13" t="str">
        <f>IF(L295="","",INDEX([2]進修學校總表!$A$2:$R$100,L295,13))</f>
        <v/>
      </c>
      <c r="H295" s="14" t="str">
        <f>IF(L295="","",IF(INDEX([2]進修學校總表!$A$2:$R$100,L295,9)="","",INDEX([2]進修學校總表!$A$2:$R$100,L295,9)))</f>
        <v/>
      </c>
      <c r="I295" s="15" t="str">
        <f>IF(L295="","",IF(INDEX([2]進修學校總表!$A$2:$R$100,L295,18)="","",INDEX([2]進修學校總表!$A$2:$R$100,L295,18)))</f>
        <v/>
      </c>
      <c r="J295" s="16"/>
      <c r="L295" s="10" t="str">
        <f>IF(B295="","",MATCH(VLOOKUP(A295,'[2]進修學校用書-OK'!$A$3:$O$100,B295+3,FALSE),[2]進修學校總表!$A$2:$A$100,0))</f>
        <v/>
      </c>
    </row>
    <row r="296" spans="1:12" s="6" customFormat="1" ht="30" customHeight="1" x14ac:dyDescent="0.25">
      <c r="A296" s="6">
        <f t="shared" si="57"/>
        <v>15</v>
      </c>
      <c r="B296" s="11" t="str">
        <f>IF(B295="","",IF(B295+1&lt;=VLOOKUP(A296,'[2]進修學校用書-OK'!$A$3:$C$100,3),B295+1,""))</f>
        <v/>
      </c>
      <c r="C296" s="12" t="str">
        <f>IF(L296="","",INDEX([2]進修學校總表!$A$2:$R$100,L296,5))</f>
        <v/>
      </c>
      <c r="D296" s="13" t="str">
        <f>IF(L296="","",INDEX([2]進修學校總表!$A$2:$R$100,L296,6))</f>
        <v/>
      </c>
      <c r="E296" s="13" t="str">
        <f>IF(L296="","",INDEX([2]進修學校總表!$A$2:$R$100,L296,7))</f>
        <v/>
      </c>
      <c r="F296" s="13" t="str">
        <f>IF(L296="","",INDEX([2]進修學校總表!$A$2:$R$100,L296,3))</f>
        <v/>
      </c>
      <c r="G296" s="13" t="str">
        <f>IF(L296="","",INDEX([2]進修學校總表!$A$2:$R$100,L296,13))</f>
        <v/>
      </c>
      <c r="H296" s="14" t="str">
        <f>IF(L296="","",IF(INDEX([2]進修學校總表!$A$2:$R$100,L296,9)="","",INDEX([2]進修學校總表!$A$2:$R$100,L296,9)))</f>
        <v/>
      </c>
      <c r="I296" s="15" t="str">
        <f>IF(L296="","",IF(INDEX([2]進修學校總表!$A$2:$R$100,L296,18)="","",INDEX([2]進修學校總表!$A$2:$R$100,L296,18)))</f>
        <v/>
      </c>
      <c r="J296" s="16"/>
      <c r="L296" s="10" t="str">
        <f>IF(B296="","",MATCH(VLOOKUP(A296,'[2]進修學校用書-OK'!$A$3:$O$100,B296+3,FALSE),[2]進修學校總表!$A$2:$A$100,0))</f>
        <v/>
      </c>
    </row>
    <row r="297" spans="1:12" s="6" customFormat="1" ht="30" customHeight="1" x14ac:dyDescent="0.25">
      <c r="A297" s="6">
        <f t="shared" si="57"/>
        <v>15</v>
      </c>
      <c r="B297" s="11" t="str">
        <f>IF(B296="","",IF(B296+1&lt;=VLOOKUP(A297,'[2]進修學校用書-OK'!$A$3:$C$100,3),B296+1,""))</f>
        <v/>
      </c>
      <c r="C297" s="12" t="str">
        <f>IF(L297="","",INDEX([2]進修學校總表!$A$2:$R$100,L297,5))</f>
        <v/>
      </c>
      <c r="D297" s="13" t="str">
        <f>IF(L297="","",INDEX([2]進修學校總表!$A$2:$R$100,L297,6))</f>
        <v/>
      </c>
      <c r="E297" s="13" t="str">
        <f>IF(L297="","",INDEX([2]進修學校總表!$A$2:$R$100,L297,7))</f>
        <v/>
      </c>
      <c r="F297" s="13" t="str">
        <f>IF(L297="","",INDEX([2]進修學校總表!$A$2:$R$100,L297,3))</f>
        <v/>
      </c>
      <c r="G297" s="13" t="str">
        <f>IF(L297="","",INDEX([2]進修學校總表!$A$2:$R$100,L297,13))</f>
        <v/>
      </c>
      <c r="H297" s="14" t="str">
        <f>IF(L297="","",IF(INDEX([2]進修學校總表!$A$2:$R$100,L297,9)="","",INDEX([2]進修學校總表!$A$2:$R$100,L297,9)))</f>
        <v/>
      </c>
      <c r="I297" s="15" t="str">
        <f>IF(L297="","",IF(INDEX([2]進修學校總表!$A$2:$R$100,L297,18)="","",INDEX([2]進修學校總表!$A$2:$R$100,L297,18)))</f>
        <v/>
      </c>
      <c r="J297" s="16"/>
      <c r="L297" s="10" t="str">
        <f>IF(B297="","",MATCH(VLOOKUP(A297,'[2]進修學校用書-OK'!$A$3:$O$100,B297+3,FALSE),[2]進修學校總表!$A$2:$A$100,0))</f>
        <v/>
      </c>
    </row>
    <row r="298" spans="1:12" ht="10.15" customHeight="1" x14ac:dyDescent="0.25">
      <c r="B298" s="17" t="s">
        <v>34</v>
      </c>
      <c r="C298" s="17"/>
      <c r="D298" s="18">
        <f t="shared" ref="D298" si="58">SUM(G286:G297)</f>
        <v>1511</v>
      </c>
      <c r="E298" s="18"/>
      <c r="F298" s="18"/>
      <c r="G298" s="18"/>
      <c r="H298" s="18"/>
      <c r="I298" s="18"/>
      <c r="J298" s="18"/>
    </row>
    <row r="299" spans="1:12" ht="10.15" customHeight="1" x14ac:dyDescent="0.25">
      <c r="B299" s="17"/>
      <c r="C299" s="17"/>
      <c r="D299" s="18"/>
      <c r="E299" s="18"/>
      <c r="F299" s="18"/>
      <c r="G299" s="18"/>
      <c r="H299" s="18"/>
      <c r="I299" s="18"/>
      <c r="J299" s="18"/>
    </row>
    <row r="300" spans="1:12" ht="25.15" customHeight="1" x14ac:dyDescent="0.25">
      <c r="B300" s="19"/>
      <c r="C300" s="19"/>
      <c r="D300" s="20"/>
      <c r="E300" s="20"/>
      <c r="F300" s="20"/>
      <c r="G300" s="20"/>
      <c r="H300" s="20"/>
      <c r="I300" s="20"/>
      <c r="J300" s="20"/>
    </row>
    <row r="301" spans="1:12" ht="13.9" customHeight="1" x14ac:dyDescent="0.25">
      <c r="A301" s="1">
        <f t="shared" ref="A301" si="59">A281+1</f>
        <v>16</v>
      </c>
      <c r="C301" s="3" t="str">
        <f t="shared" ref="C301:C302" si="60">C281</f>
        <v>臺北市立大安高級工業職業學校附設進修學校</v>
      </c>
      <c r="D301" s="3"/>
      <c r="E301" s="3"/>
      <c r="F301" s="3"/>
      <c r="G301" s="4"/>
      <c r="H301" s="4"/>
    </row>
    <row r="302" spans="1:12" ht="13.9" customHeight="1" x14ac:dyDescent="0.25">
      <c r="C302" s="3" t="str">
        <f t="shared" si="60"/>
        <v>106學年度第2學期 教科書單</v>
      </c>
      <c r="D302" s="3"/>
      <c r="E302" s="3"/>
      <c r="F302" s="3"/>
      <c r="G302" s="4"/>
      <c r="H302" s="4"/>
    </row>
    <row r="304" spans="1:12" x14ac:dyDescent="0.25">
      <c r="C304" s="5" t="str">
        <f>INDEX([1]班級列表!$M$2:$N$61,A301,2)</f>
        <v>建築二乙</v>
      </c>
      <c r="E304" s="2" t="s">
        <v>38</v>
      </c>
      <c r="H304" s="2" t="s">
        <v>39</v>
      </c>
    </row>
    <row r="305" spans="1:12" s="6" customFormat="1" ht="14.25" x14ac:dyDescent="0.25">
      <c r="B305" s="7" t="s">
        <v>4</v>
      </c>
      <c r="C305" s="8" t="s">
        <v>5</v>
      </c>
      <c r="D305" s="8" t="s">
        <v>6</v>
      </c>
      <c r="E305" s="8" t="s">
        <v>7</v>
      </c>
      <c r="F305" s="8" t="s">
        <v>8</v>
      </c>
      <c r="G305" s="8" t="s">
        <v>9</v>
      </c>
      <c r="H305" s="8" t="s">
        <v>10</v>
      </c>
      <c r="I305" s="9" t="s">
        <v>11</v>
      </c>
      <c r="J305" s="9" t="s">
        <v>12</v>
      </c>
      <c r="L305" s="10" t="s">
        <v>40</v>
      </c>
    </row>
    <row r="306" spans="1:12" s="6" customFormat="1" ht="24" customHeight="1" x14ac:dyDescent="0.25">
      <c r="A306" s="6">
        <f t="shared" ref="A306" si="61">A301</f>
        <v>16</v>
      </c>
      <c r="B306" s="11">
        <v>1</v>
      </c>
      <c r="C306" s="12" t="str">
        <f>IF(L306="","",INDEX([2]進修學校總表!$A$2:$R$100,L306,5))</f>
        <v xml:space="preserve"> 一般科目語文領域 英文 (B版)Ⅵ </v>
      </c>
      <c r="D306" s="13">
        <f>IF(L306="","",INDEX([2]進修學校總表!$A$2:$R$100,L306,6))</f>
        <v>4</v>
      </c>
      <c r="E306" s="13" t="str">
        <f>IF(L306="","",INDEX([2]進修學校總表!$A$2:$R$100,L306,7))</f>
        <v>車蓓群等</v>
      </c>
      <c r="F306" s="13" t="str">
        <f>IF(L306="","",INDEX([2]進修學校總表!$A$2:$R$100,L306,3))</f>
        <v>東大</v>
      </c>
      <c r="G306" s="13">
        <f>IF(L306="","",INDEX([2]進修學校總表!$A$2:$R$100,L306,13))</f>
        <v>210</v>
      </c>
      <c r="H306" s="14" t="str">
        <f>IF(L306="","",IF(INDEX([2]進修學校總表!$A$2:$R$100,L306,9)="","",INDEX([2]進修學校總表!$A$2:$R$100,L306,9)))</f>
        <v>105027(111-07-17)</v>
      </c>
      <c r="I306" s="15" t="str">
        <f>IF(L306="","",IF(INDEX([2]進修學校總表!$A$2:$R$100,L306,18)="","",INDEX([2]進修學校總表!$A$2:$R$100,L306,18)))</f>
        <v>百寶書、習作、考卷</v>
      </c>
      <c r="J306" s="16"/>
      <c r="L306" s="10">
        <f>IF(B306="","",MATCH(VLOOKUP(A306,'[2]進修學校用書-OK'!$A$3:$O$100,B306+3,FALSE),[2]進修學校總表!$A$2:$A$100,0))</f>
        <v>12</v>
      </c>
    </row>
    <row r="307" spans="1:12" s="6" customFormat="1" ht="24" customHeight="1" x14ac:dyDescent="0.25">
      <c r="A307" s="6">
        <f t="shared" ref="A307:A317" si="62">A306</f>
        <v>16</v>
      </c>
      <c r="B307" s="11">
        <f>IF(B306="","",IF(B306+1&lt;=VLOOKUP(A307,'[2]進修學校用書-OK'!$A$3:$C$100,3),B306+1,""))</f>
        <v>2</v>
      </c>
      <c r="C307" s="12" t="str">
        <f>IF(L307="","",INDEX([2]進修學校總表!$A$2:$R$100,L307,5))</f>
        <v>工程力學</v>
      </c>
      <c r="D307" s="13" t="str">
        <f>IF(L307="","",INDEX([2]進修學校總表!$A$2:$R$100,L307,6))</f>
        <v>II</v>
      </c>
      <c r="E307" s="13" t="str">
        <f>IF(L307="","",INDEX([2]進修學校總表!$A$2:$R$100,L307,7))</f>
        <v>康通能 等</v>
      </c>
      <c r="F307" s="13" t="str">
        <f>IF(L307="","",INDEX([2]進修學校總表!$A$2:$R$100,L307,3))</f>
        <v>台科大</v>
      </c>
      <c r="G307" s="13">
        <f>IF(L307="","",INDEX([2]進修學校總表!$A$2:$R$100,L307,13))</f>
        <v>303</v>
      </c>
      <c r="H307" s="14" t="str">
        <f>IF(L307="","",IF(INDEX([2]進修學校總表!$A$2:$R$100,L307,9)="","",INDEX([2]進修學校總表!$A$2:$R$100,L307,9)))</f>
        <v>104104(110.06.17)</v>
      </c>
      <c r="I307" s="15" t="str">
        <f>IF(L307="","",IF(INDEX([2]進修學校總表!$A$2:$R$100,L307,18)="","",INDEX([2]進修學校總表!$A$2:$R$100,L307,18)))</f>
        <v>測驗卷</v>
      </c>
      <c r="J307" s="16"/>
      <c r="L307" s="10">
        <f>IF(B307="","",MATCH(VLOOKUP(A307,'[2]進修學校用書-OK'!$A$3:$O$100,B307+3,FALSE),[2]進修學校總表!$A$2:$A$100,0))</f>
        <v>13</v>
      </c>
    </row>
    <row r="308" spans="1:12" s="6" customFormat="1" ht="24" customHeight="1" x14ac:dyDescent="0.25">
      <c r="A308" s="6">
        <f t="shared" si="62"/>
        <v>16</v>
      </c>
      <c r="B308" s="11">
        <f>IF(B307="","",IF(B307+1&lt;=VLOOKUP(A308,'[2]進修學校用書-OK'!$A$3:$C$100,3),B307+1,""))</f>
        <v>3</v>
      </c>
      <c r="C308" s="12" t="str">
        <f>IF(L308="","",INDEX([2]進修學校總表!$A$2:$R$100,L308,5))</f>
        <v>測量實習</v>
      </c>
      <c r="D308" s="13" t="str">
        <f>IF(L308="","",INDEX([2]進修學校總表!$A$2:$R$100,L308,6))</f>
        <v>II</v>
      </c>
      <c r="E308" s="13" t="str">
        <f>IF(L308="","",INDEX([2]進修學校總表!$A$2:$R$100,L308,7))</f>
        <v>林博文 等</v>
      </c>
      <c r="F308" s="13" t="str">
        <f>IF(L308="","",INDEX([2]進修學校總表!$A$2:$R$100,L308,3))</f>
        <v>台科大</v>
      </c>
      <c r="G308" s="13">
        <f>IF(L308="","",INDEX([2]進修學校總表!$A$2:$R$100,L308,13))</f>
        <v>282</v>
      </c>
      <c r="H308" s="14" t="str">
        <f>IF(L308="","",IF(INDEX([2]進修學校總表!$A$2:$R$100,L308,9)="","",INDEX([2]進修學校總表!$A$2:$R$100,L308,9)))</f>
        <v>02289(107.11)</v>
      </c>
      <c r="I308" s="15" t="str">
        <f>IF(L308="","",IF(INDEX([2]進修學校總表!$A$2:$R$100,L308,18)="","",INDEX([2]進修學校總表!$A$2:$R$100,L308,18)))</f>
        <v>測驗卷</v>
      </c>
      <c r="J308" s="16"/>
      <c r="L308" s="10">
        <f>IF(B308="","",MATCH(VLOOKUP(A308,'[2]進修學校用書-OK'!$A$3:$O$100,B308+3,FALSE),[2]進修學校總表!$A$2:$A$100,0))</f>
        <v>14</v>
      </c>
    </row>
    <row r="309" spans="1:12" s="6" customFormat="1" ht="24" customHeight="1" x14ac:dyDescent="0.25">
      <c r="A309" s="6">
        <f t="shared" si="62"/>
        <v>16</v>
      </c>
      <c r="B309" s="11">
        <f>IF(B308="","",IF(B308+1&lt;=VLOOKUP(A309,'[2]進修學校用書-OK'!$A$3:$C$100,3),B308+1,""))</f>
        <v>4</v>
      </c>
      <c r="C309" s="12" t="str">
        <f>IF(L309="","",INDEX([2]進修學校總表!$A$2:$R$100,L309,5))</f>
        <v>工程材料</v>
      </c>
      <c r="D309" s="13" t="str">
        <f>IF(L309="","",INDEX([2]進修學校總表!$A$2:$R$100,L309,6))</f>
        <v>II</v>
      </c>
      <c r="E309" s="13" t="str">
        <f>IF(L309="","",INDEX([2]進修學校總表!$A$2:$R$100,L309,7))</f>
        <v>陳春木</v>
      </c>
      <c r="F309" s="13" t="str">
        <f>IF(L309="","",INDEX([2]進修學校總表!$A$2:$R$100,L309,3))</f>
        <v>台科大</v>
      </c>
      <c r="G309" s="13">
        <f>IF(L309="","",INDEX([2]進修學校總表!$A$2:$R$100,L309,13))</f>
        <v>303</v>
      </c>
      <c r="H309" s="14" t="str">
        <f>IF(L309="","",IF(INDEX([2]進修學校總表!$A$2:$R$100,L309,9)="","",INDEX([2]進修學校總表!$A$2:$R$100,L309,9)))</f>
        <v>104102(110.06)</v>
      </c>
      <c r="I309" s="15" t="str">
        <f>IF(L309="","",IF(INDEX([2]進修學校總表!$A$2:$R$100,L309,18)="","",INDEX([2]進修學校總表!$A$2:$R$100,L309,18)))</f>
        <v>習作本</v>
      </c>
      <c r="J309" s="16"/>
      <c r="L309" s="10">
        <f>IF(B309="","",MATCH(VLOOKUP(A309,'[2]進修學校用書-OK'!$A$3:$O$100,B309+3,FALSE),[2]進修學校總表!$A$2:$A$100,0))</f>
        <v>15</v>
      </c>
    </row>
    <row r="310" spans="1:12" s="6" customFormat="1" ht="24" customHeight="1" x14ac:dyDescent="0.25">
      <c r="A310" s="6">
        <f t="shared" si="62"/>
        <v>16</v>
      </c>
      <c r="B310" s="11">
        <f>IF(B309="","",IF(B309+1&lt;=VLOOKUP(A310,'[2]進修學校用書-OK'!$A$3:$C$100,3),B309+1,""))</f>
        <v>5</v>
      </c>
      <c r="C310" s="12" t="str">
        <f>IF(L310="","",INDEX([2]進修學校總表!$A$2:$R$100,L310,5))</f>
        <v>國文</v>
      </c>
      <c r="D310" s="13" t="str">
        <f>IF(L310="","",INDEX([2]進修學校總表!$A$2:$R$100,L310,6))</f>
        <v>四</v>
      </c>
      <c r="E310" s="13" t="str">
        <f>IF(L310="","",INDEX([2]進修學校總表!$A$2:$R$100,L310,7))</f>
        <v>何寄澎等</v>
      </c>
      <c r="F310" s="13" t="str">
        <f>IF(L310="","",INDEX([2]進修學校總表!$A$2:$R$100,L310,3))</f>
        <v>龍騰</v>
      </c>
      <c r="G310" s="13">
        <f>IF(L310="","",INDEX([2]進修學校總表!$A$2:$R$100,L310,13))</f>
        <v>198</v>
      </c>
      <c r="H310" s="14" t="str">
        <f>IF(L310="","",IF(INDEX([2]進修學校總表!$A$2:$R$100,L310,9)="","",INDEX([2]進修學校總表!$A$2:$R$100,L310,9)))</f>
        <v>02049(108-07-31 )</v>
      </c>
      <c r="I310" s="15" t="str">
        <f>IF(L310="","",IF(INDEX([2]進修學校總表!$A$2:$R$100,L310,18)="","",INDEX([2]進修學校總表!$A$2:$R$100,L310,18)))</f>
        <v>習作、補充文選、考卷</v>
      </c>
      <c r="J310" s="16"/>
      <c r="L310" s="10">
        <f>IF(B310="","",MATCH(VLOOKUP(A310,'[2]進修學校用書-OK'!$A$3:$O$100,B310+3,FALSE),[2]進修學校總表!$A$2:$A$100,0))</f>
        <v>18</v>
      </c>
    </row>
    <row r="311" spans="1:12" s="6" customFormat="1" ht="24" customHeight="1" x14ac:dyDescent="0.25">
      <c r="A311" s="6">
        <f t="shared" si="62"/>
        <v>16</v>
      </c>
      <c r="B311" s="11">
        <f>IF(B310="","",IF(B310+1&lt;=VLOOKUP(A311,'[2]進修學校用書-OK'!$A$3:$C$100,3),B310+1,""))</f>
        <v>6</v>
      </c>
      <c r="C311" s="12" t="str">
        <f>IF(L311="","",INDEX([2]進修學校總表!$A$2:$R$100,L311,5))</f>
        <v>數學 C Ⅳ </v>
      </c>
      <c r="D311" s="13" t="str">
        <f>IF(L311="","",INDEX([2]進修學校總表!$A$2:$R$100,L311,6))</f>
        <v>Ⅳ </v>
      </c>
      <c r="E311" s="13" t="str">
        <f>IF(L311="","",INDEX([2]進修學校總表!$A$2:$R$100,L311,7))</f>
        <v>林玲莉</v>
      </c>
      <c r="F311" s="13" t="str">
        <f>IF(L311="","",INDEX([2]進修學校總表!$A$2:$R$100,L311,3))</f>
        <v>龍騰</v>
      </c>
      <c r="G311" s="13">
        <f>IF(L311="","",INDEX([2]進修學校總表!$A$2:$R$100,L311,13))</f>
        <v>215</v>
      </c>
      <c r="H311" s="14" t="str">
        <f>IF(L311="","",IF(INDEX([2]進修學校總表!$A$2:$R$100,L311,9)="","",INDEX([2]進修學校總表!$A$2:$R$100,L311,9)))</f>
        <v>02097 100-09-30~108-07-31</v>
      </c>
      <c r="I311" s="15" t="str">
        <f>IF(L311="","",IF(INDEX([2]進修學校總表!$A$2:$R$100,L311,18)="","",INDEX([2]進修學校總表!$A$2:$R$100,L311,18)))</f>
        <v>習作、講義</v>
      </c>
      <c r="J311" s="16"/>
      <c r="L311" s="10">
        <f>IF(B311="","",MATCH(VLOOKUP(A311,'[2]進修學校用書-OK'!$A$3:$O$100,B311+3,FALSE),[2]進修學校總表!$A$2:$A$100,0))</f>
        <v>26</v>
      </c>
    </row>
    <row r="312" spans="1:12" s="6" customFormat="1" ht="24" customHeight="1" x14ac:dyDescent="0.25">
      <c r="A312" s="6">
        <f t="shared" si="62"/>
        <v>16</v>
      </c>
      <c r="B312" s="11" t="str">
        <f>IF(B311="","",IF(B311+1&lt;=VLOOKUP(A312,'[2]進修學校用書-OK'!$A$3:$C$100,3),B311+1,""))</f>
        <v/>
      </c>
      <c r="C312" s="12" t="str">
        <f>IF(L312="","",INDEX([2]進修學校總表!$A$2:$R$100,L312,5))</f>
        <v/>
      </c>
      <c r="D312" s="13" t="str">
        <f>IF(L312="","",INDEX([2]進修學校總表!$A$2:$R$100,L312,6))</f>
        <v/>
      </c>
      <c r="E312" s="13" t="str">
        <f>IF(L312="","",INDEX([2]進修學校總表!$A$2:$R$100,L312,7))</f>
        <v/>
      </c>
      <c r="F312" s="13" t="str">
        <f>IF(L312="","",INDEX([2]進修學校總表!$A$2:$R$100,L312,3))</f>
        <v/>
      </c>
      <c r="G312" s="13" t="str">
        <f>IF(L312="","",INDEX([2]進修學校總表!$A$2:$R$100,L312,13))</f>
        <v/>
      </c>
      <c r="H312" s="14" t="str">
        <f>IF(L312="","",IF(INDEX([2]進修學校總表!$A$2:$R$100,L312,9)="","",INDEX([2]進修學校總表!$A$2:$R$100,L312,9)))</f>
        <v/>
      </c>
      <c r="I312" s="15" t="str">
        <f>IF(L312="","",IF(INDEX([2]進修學校總表!$A$2:$R$100,L312,18)="","",INDEX([2]進修學校總表!$A$2:$R$100,L312,18)))</f>
        <v/>
      </c>
      <c r="J312" s="16"/>
      <c r="L312" s="10" t="str">
        <f>IF(B312="","",MATCH(VLOOKUP(A312,'[2]進修學校用書-OK'!$A$3:$O$100,B312+3,FALSE),[2]進修學校總表!$A$2:$A$100,0))</f>
        <v/>
      </c>
    </row>
    <row r="313" spans="1:12" s="6" customFormat="1" ht="24" customHeight="1" x14ac:dyDescent="0.25">
      <c r="A313" s="6">
        <f t="shared" si="62"/>
        <v>16</v>
      </c>
      <c r="B313" s="11" t="str">
        <f>IF(B312="","",IF(B312+1&lt;=VLOOKUP(A313,'[2]進修學校用書-OK'!$A$3:$C$100,3),B312+1,""))</f>
        <v/>
      </c>
      <c r="C313" s="12" t="str">
        <f>IF(L313="","",INDEX([2]進修學校總表!$A$2:$R$100,L313,5))</f>
        <v/>
      </c>
      <c r="D313" s="13" t="str">
        <f>IF(L313="","",INDEX([2]進修學校總表!$A$2:$R$100,L313,6))</f>
        <v/>
      </c>
      <c r="E313" s="13" t="str">
        <f>IF(L313="","",INDEX([2]進修學校總表!$A$2:$R$100,L313,7))</f>
        <v/>
      </c>
      <c r="F313" s="13" t="str">
        <f>IF(L313="","",INDEX([2]進修學校總表!$A$2:$R$100,L313,3))</f>
        <v/>
      </c>
      <c r="G313" s="13" t="str">
        <f>IF(L313="","",INDEX([2]進修學校總表!$A$2:$R$100,L313,13))</f>
        <v/>
      </c>
      <c r="H313" s="14" t="str">
        <f>IF(L313="","",IF(INDEX([2]進修學校總表!$A$2:$R$100,L313,9)="","",INDEX([2]進修學校總表!$A$2:$R$100,L313,9)))</f>
        <v/>
      </c>
      <c r="I313" s="15" t="str">
        <f>IF(L313="","",IF(INDEX([2]進修學校總表!$A$2:$R$100,L313,18)="","",INDEX([2]進修學校總表!$A$2:$R$100,L313,18)))</f>
        <v/>
      </c>
      <c r="J313" s="16"/>
      <c r="L313" s="10" t="str">
        <f>IF(B313="","",MATCH(VLOOKUP(A313,'[2]進修學校用書-OK'!$A$3:$O$100,B313+3,FALSE),[2]進修學校總表!$A$2:$A$100,0))</f>
        <v/>
      </c>
    </row>
    <row r="314" spans="1:12" s="6" customFormat="1" ht="24" customHeight="1" x14ac:dyDescent="0.25">
      <c r="A314" s="6">
        <f t="shared" si="62"/>
        <v>16</v>
      </c>
      <c r="B314" s="11" t="str">
        <f>IF(B313="","",IF(B313+1&lt;=VLOOKUP(A314,'[2]進修學校用書-OK'!$A$3:$C$100,3),B313+1,""))</f>
        <v/>
      </c>
      <c r="C314" s="12" t="str">
        <f>IF(L314="","",INDEX([2]進修學校總表!$A$2:$R$100,L314,5))</f>
        <v/>
      </c>
      <c r="D314" s="13" t="str">
        <f>IF(L314="","",INDEX([2]進修學校總表!$A$2:$R$100,L314,6))</f>
        <v/>
      </c>
      <c r="E314" s="13" t="str">
        <f>IF(L314="","",INDEX([2]進修學校總表!$A$2:$R$100,L314,7))</f>
        <v/>
      </c>
      <c r="F314" s="13" t="str">
        <f>IF(L314="","",INDEX([2]進修學校總表!$A$2:$R$100,L314,3))</f>
        <v/>
      </c>
      <c r="G314" s="13" t="str">
        <f>IF(L314="","",INDEX([2]進修學校總表!$A$2:$R$100,L314,13))</f>
        <v/>
      </c>
      <c r="H314" s="14" t="str">
        <f>IF(L314="","",IF(INDEX([2]進修學校總表!$A$2:$R$100,L314,9)="","",INDEX([2]進修學校總表!$A$2:$R$100,L314,9)))</f>
        <v/>
      </c>
      <c r="I314" s="15" t="str">
        <f>IF(L314="","",IF(INDEX([2]進修學校總表!$A$2:$R$100,L314,18)="","",INDEX([2]進修學校總表!$A$2:$R$100,L314,18)))</f>
        <v/>
      </c>
      <c r="J314" s="16"/>
      <c r="L314" s="10" t="str">
        <f>IF(B314="","",MATCH(VLOOKUP(A314,'[2]進修學校用書-OK'!$A$3:$O$100,B314+3,FALSE),[2]進修學校總表!$A$2:$A$100,0))</f>
        <v/>
      </c>
    </row>
    <row r="315" spans="1:12" s="6" customFormat="1" ht="30" customHeight="1" x14ac:dyDescent="0.25">
      <c r="A315" s="6">
        <f t="shared" si="62"/>
        <v>16</v>
      </c>
      <c r="B315" s="11" t="str">
        <f>IF(B314="","",IF(B314+1&lt;=VLOOKUP(A315,'[2]進修學校用書-OK'!$A$3:$C$100,3),B314+1,""))</f>
        <v/>
      </c>
      <c r="C315" s="12" t="str">
        <f>IF(L315="","",INDEX([2]進修學校總表!$A$2:$R$100,L315,5))</f>
        <v/>
      </c>
      <c r="D315" s="13" t="str">
        <f>IF(L315="","",INDEX([2]進修學校總表!$A$2:$R$100,L315,6))</f>
        <v/>
      </c>
      <c r="E315" s="13" t="str">
        <f>IF(L315="","",INDEX([2]進修學校總表!$A$2:$R$100,L315,7))</f>
        <v/>
      </c>
      <c r="F315" s="13" t="str">
        <f>IF(L315="","",INDEX([2]進修學校總表!$A$2:$R$100,L315,3))</f>
        <v/>
      </c>
      <c r="G315" s="13" t="str">
        <f>IF(L315="","",INDEX([2]進修學校總表!$A$2:$R$100,L315,13))</f>
        <v/>
      </c>
      <c r="H315" s="14" t="str">
        <f>IF(L315="","",IF(INDEX([2]進修學校總表!$A$2:$R$100,L315,9)="","",INDEX([2]進修學校總表!$A$2:$R$100,L315,9)))</f>
        <v/>
      </c>
      <c r="I315" s="15" t="str">
        <f>IF(L315="","",IF(INDEX([2]進修學校總表!$A$2:$R$100,L315,18)="","",INDEX([2]進修學校總表!$A$2:$R$100,L315,18)))</f>
        <v/>
      </c>
      <c r="J315" s="16"/>
      <c r="L315" s="10" t="str">
        <f>IF(B315="","",MATCH(VLOOKUP(A315,'[2]進修學校用書-OK'!$A$3:$O$100,B315+3,FALSE),[2]進修學校總表!$A$2:$A$100,0))</f>
        <v/>
      </c>
    </row>
    <row r="316" spans="1:12" s="6" customFormat="1" ht="30" customHeight="1" x14ac:dyDescent="0.25">
      <c r="A316" s="6">
        <f t="shared" si="62"/>
        <v>16</v>
      </c>
      <c r="B316" s="11" t="str">
        <f>IF(B315="","",IF(B315+1&lt;=VLOOKUP(A316,'[2]進修學校用書-OK'!$A$3:$C$100,3),B315+1,""))</f>
        <v/>
      </c>
      <c r="C316" s="12" t="str">
        <f>IF(L316="","",INDEX([2]進修學校總表!$A$2:$R$100,L316,5))</f>
        <v/>
      </c>
      <c r="D316" s="13" t="str">
        <f>IF(L316="","",INDEX([2]進修學校總表!$A$2:$R$100,L316,6))</f>
        <v/>
      </c>
      <c r="E316" s="13" t="str">
        <f>IF(L316="","",INDEX([2]進修學校總表!$A$2:$R$100,L316,7))</f>
        <v/>
      </c>
      <c r="F316" s="13" t="str">
        <f>IF(L316="","",INDEX([2]進修學校總表!$A$2:$R$100,L316,3))</f>
        <v/>
      </c>
      <c r="G316" s="13" t="str">
        <f>IF(L316="","",INDEX([2]進修學校總表!$A$2:$R$100,L316,13))</f>
        <v/>
      </c>
      <c r="H316" s="14" t="str">
        <f>IF(L316="","",IF(INDEX([2]進修學校總表!$A$2:$R$100,L316,9)="","",INDEX([2]進修學校總表!$A$2:$R$100,L316,9)))</f>
        <v/>
      </c>
      <c r="I316" s="15" t="str">
        <f>IF(L316="","",IF(INDEX([2]進修學校總表!$A$2:$R$100,L316,18)="","",INDEX([2]進修學校總表!$A$2:$R$100,L316,18)))</f>
        <v/>
      </c>
      <c r="J316" s="16"/>
      <c r="L316" s="10" t="str">
        <f>IF(B316="","",MATCH(VLOOKUP(A316,'[2]進修學校用書-OK'!$A$3:$O$100,B316+3,FALSE),[2]進修學校總表!$A$2:$A$100,0))</f>
        <v/>
      </c>
    </row>
    <row r="317" spans="1:12" s="6" customFormat="1" ht="30" customHeight="1" x14ac:dyDescent="0.25">
      <c r="A317" s="6">
        <f t="shared" si="62"/>
        <v>16</v>
      </c>
      <c r="B317" s="11" t="str">
        <f>IF(B316="","",IF(B316+1&lt;=VLOOKUP(A317,'[2]進修學校用書-OK'!$A$3:$C$100,3),B316+1,""))</f>
        <v/>
      </c>
      <c r="C317" s="12" t="str">
        <f>IF(L317="","",INDEX([2]進修學校總表!$A$2:$R$100,L317,5))</f>
        <v/>
      </c>
      <c r="D317" s="13" t="str">
        <f>IF(L317="","",INDEX([2]進修學校總表!$A$2:$R$100,L317,6))</f>
        <v/>
      </c>
      <c r="E317" s="13" t="str">
        <f>IF(L317="","",INDEX([2]進修學校總表!$A$2:$R$100,L317,7))</f>
        <v/>
      </c>
      <c r="F317" s="13" t="str">
        <f>IF(L317="","",INDEX([2]進修學校總表!$A$2:$R$100,L317,3))</f>
        <v/>
      </c>
      <c r="G317" s="13" t="str">
        <f>IF(L317="","",INDEX([2]進修學校總表!$A$2:$R$100,L317,13))</f>
        <v/>
      </c>
      <c r="H317" s="14" t="str">
        <f>IF(L317="","",IF(INDEX([2]進修學校總表!$A$2:$R$100,L317,9)="","",INDEX([2]進修學校總表!$A$2:$R$100,L317,9)))</f>
        <v/>
      </c>
      <c r="I317" s="15" t="str">
        <f>IF(L317="","",IF(INDEX([2]進修學校總表!$A$2:$R$100,L317,18)="","",INDEX([2]進修學校總表!$A$2:$R$100,L317,18)))</f>
        <v/>
      </c>
      <c r="J317" s="16"/>
      <c r="L317" s="10" t="str">
        <f>IF(B317="","",MATCH(VLOOKUP(A317,'[2]進修學校用書-OK'!$A$3:$O$100,B317+3,FALSE),[2]進修學校總表!$A$2:$A$100,0))</f>
        <v/>
      </c>
    </row>
    <row r="318" spans="1:12" ht="10.15" customHeight="1" x14ac:dyDescent="0.25">
      <c r="B318" s="17" t="s">
        <v>30</v>
      </c>
      <c r="C318" s="17"/>
      <c r="D318" s="18">
        <f t="shared" ref="D318" si="63">SUM(G306:G317)</f>
        <v>1511</v>
      </c>
      <c r="E318" s="18"/>
      <c r="F318" s="18"/>
      <c r="G318" s="18"/>
      <c r="H318" s="18"/>
      <c r="I318" s="18"/>
      <c r="J318" s="18"/>
    </row>
    <row r="319" spans="1:12" ht="10.15" customHeight="1" x14ac:dyDescent="0.25">
      <c r="B319" s="17"/>
      <c r="C319" s="17"/>
      <c r="D319" s="18"/>
      <c r="E319" s="18"/>
      <c r="F319" s="18"/>
      <c r="G319" s="18"/>
      <c r="H319" s="18"/>
      <c r="I319" s="18"/>
      <c r="J319" s="18"/>
    </row>
    <row r="320" spans="1:12" ht="25.15" customHeight="1" x14ac:dyDescent="0.25">
      <c r="B320" s="19"/>
      <c r="C320" s="19"/>
      <c r="D320" s="20"/>
      <c r="E320" s="20"/>
      <c r="F320" s="20"/>
      <c r="G320" s="20"/>
      <c r="H320" s="20"/>
      <c r="I320" s="20"/>
      <c r="J320" s="20"/>
    </row>
    <row r="321" spans="1:12" ht="13.9" customHeight="1" x14ac:dyDescent="0.25">
      <c r="A321" s="1">
        <f t="shared" ref="A321" si="64">A301+1</f>
        <v>17</v>
      </c>
      <c r="C321" s="3" t="str">
        <f t="shared" ref="C321:C322" si="65">C301</f>
        <v>臺北市立大安高級工業職業學校附設進修學校</v>
      </c>
      <c r="D321" s="3"/>
      <c r="E321" s="3"/>
      <c r="F321" s="3"/>
      <c r="G321" s="4"/>
      <c r="H321" s="4"/>
    </row>
    <row r="322" spans="1:12" ht="13.9" customHeight="1" x14ac:dyDescent="0.25">
      <c r="C322" s="3" t="str">
        <f t="shared" si="65"/>
        <v>106學年度第2學期 教科書單</v>
      </c>
      <c r="D322" s="3"/>
      <c r="E322" s="3"/>
      <c r="F322" s="3"/>
      <c r="G322" s="4"/>
      <c r="H322" s="4"/>
    </row>
    <row r="324" spans="1:12" x14ac:dyDescent="0.25">
      <c r="C324" s="5" t="str">
        <f>INDEX([1]班級列表!$M$2:$N$61,A321,2)</f>
        <v>圖傳二甲</v>
      </c>
      <c r="E324" s="2" t="s">
        <v>31</v>
      </c>
      <c r="H324" s="2" t="s">
        <v>32</v>
      </c>
    </row>
    <row r="325" spans="1:12" s="6" customFormat="1" ht="14.25" x14ac:dyDescent="0.25">
      <c r="B325" s="7" t="s">
        <v>4</v>
      </c>
      <c r="C325" s="8" t="s">
        <v>5</v>
      </c>
      <c r="D325" s="8" t="s">
        <v>6</v>
      </c>
      <c r="E325" s="8" t="s">
        <v>7</v>
      </c>
      <c r="F325" s="8" t="s">
        <v>8</v>
      </c>
      <c r="G325" s="8" t="s">
        <v>9</v>
      </c>
      <c r="H325" s="8" t="s">
        <v>10</v>
      </c>
      <c r="I325" s="9" t="s">
        <v>11</v>
      </c>
      <c r="J325" s="9" t="s">
        <v>12</v>
      </c>
      <c r="L325" s="10" t="s">
        <v>33</v>
      </c>
    </row>
    <row r="326" spans="1:12" s="6" customFormat="1" ht="24" customHeight="1" x14ac:dyDescent="0.25">
      <c r="A326" s="6">
        <f t="shared" ref="A326" si="66">A321</f>
        <v>17</v>
      </c>
      <c r="B326" s="11">
        <v>1</v>
      </c>
      <c r="C326" s="12" t="str">
        <f>IF(L326="","",INDEX([2]進修學校總表!$A$2:$R$100,L326,5))</f>
        <v xml:space="preserve"> 一般科目語文領域 英文 (B版)Ⅵ </v>
      </c>
      <c r="D326" s="13">
        <f>IF(L326="","",INDEX([2]進修學校總表!$A$2:$R$100,L326,6))</f>
        <v>4</v>
      </c>
      <c r="E326" s="13" t="str">
        <f>IF(L326="","",INDEX([2]進修學校總表!$A$2:$R$100,L326,7))</f>
        <v>車蓓群等</v>
      </c>
      <c r="F326" s="13" t="str">
        <f>IF(L326="","",INDEX([2]進修學校總表!$A$2:$R$100,L326,3))</f>
        <v>東大</v>
      </c>
      <c r="G326" s="13">
        <f>IF(L326="","",INDEX([2]進修學校總表!$A$2:$R$100,L326,13))</f>
        <v>210</v>
      </c>
      <c r="H326" s="14" t="str">
        <f>IF(L326="","",IF(INDEX([2]進修學校總表!$A$2:$R$100,L326,9)="","",INDEX([2]進修學校總表!$A$2:$R$100,L326,9)))</f>
        <v>105027(111-07-17)</v>
      </c>
      <c r="I326" s="15" t="str">
        <f>IF(L326="","",IF(INDEX([2]進修學校總表!$A$2:$R$100,L326,18)="","",INDEX([2]進修學校總表!$A$2:$R$100,L326,18)))</f>
        <v>百寶書、習作、考卷</v>
      </c>
      <c r="J326" s="16"/>
      <c r="L326" s="10">
        <f>IF(B326="","",MATCH(VLOOKUP(A326,'[2]進修學校用書-OK'!$A$3:$O$100,B326+3,FALSE),[2]進修學校總表!$A$2:$A$100,0))</f>
        <v>12</v>
      </c>
    </row>
    <row r="327" spans="1:12" s="6" customFormat="1" ht="24" customHeight="1" x14ac:dyDescent="0.25">
      <c r="A327" s="6">
        <f t="shared" ref="A327:A337" si="67">A326</f>
        <v>17</v>
      </c>
      <c r="B327" s="11">
        <f>IF(B326="","",IF(B326+1&lt;=VLOOKUP(A327,'[2]進修學校用書-OK'!$A$3:$C$100,3),B326+1,""))</f>
        <v>2</v>
      </c>
      <c r="C327" s="12" t="str">
        <f>IF(L327="","",INDEX([2]進修學校總表!$A$2:$R$100,L327,5))</f>
        <v>國文</v>
      </c>
      <c r="D327" s="13" t="str">
        <f>IF(L327="","",INDEX([2]進修學校總表!$A$2:$R$100,L327,6))</f>
        <v>四</v>
      </c>
      <c r="E327" s="13" t="str">
        <f>IF(L327="","",INDEX([2]進修學校總表!$A$2:$R$100,L327,7))</f>
        <v>何寄澎等</v>
      </c>
      <c r="F327" s="13" t="str">
        <f>IF(L327="","",INDEX([2]進修學校總表!$A$2:$R$100,L327,3))</f>
        <v>龍騰</v>
      </c>
      <c r="G327" s="13">
        <f>IF(L327="","",INDEX([2]進修學校總表!$A$2:$R$100,L327,13))</f>
        <v>198</v>
      </c>
      <c r="H327" s="14" t="str">
        <f>IF(L327="","",IF(INDEX([2]進修學校總表!$A$2:$R$100,L327,9)="","",INDEX([2]進修學校總表!$A$2:$R$100,L327,9)))</f>
        <v>02049(108-07-31 )</v>
      </c>
      <c r="I327" s="15" t="str">
        <f>IF(L327="","",IF(INDEX([2]進修學校總表!$A$2:$R$100,L327,18)="","",INDEX([2]進修學校總表!$A$2:$R$100,L327,18)))</f>
        <v>習作、補充文選、考卷</v>
      </c>
      <c r="J327" s="16"/>
      <c r="L327" s="10">
        <f>IF(B327="","",MATCH(VLOOKUP(A327,'[2]進修學校用書-OK'!$A$3:$O$100,B327+3,FALSE),[2]進修學校總表!$A$2:$A$100,0))</f>
        <v>18</v>
      </c>
    </row>
    <row r="328" spans="1:12" s="6" customFormat="1" ht="24" customHeight="1" x14ac:dyDescent="0.25">
      <c r="A328" s="6">
        <f t="shared" si="67"/>
        <v>17</v>
      </c>
      <c r="B328" s="11">
        <f>IF(B327="","",IF(B327+1&lt;=VLOOKUP(A328,'[2]進修學校用書-OK'!$A$3:$C$100,3),B327+1,""))</f>
        <v>3</v>
      </c>
      <c r="C328" s="12" t="str">
        <f>IF(L328="","",INDEX([2]進修學校總表!$A$2:$R$100,L328,5))</f>
        <v>基礎圖學II</v>
      </c>
      <c r="D328" s="13" t="str">
        <f>IF(L328="","",INDEX([2]進修學校總表!$A$2:$R$100,L328,6))</f>
        <v>II</v>
      </c>
      <c r="E328" s="13" t="str">
        <f>IF(L328="","",INDEX([2]進修學校總表!$A$2:$R$100,L328,7))</f>
        <v>張誠</v>
      </c>
      <c r="F328" s="13" t="str">
        <f>IF(L328="","",INDEX([2]進修學校總表!$A$2:$R$100,L328,3))</f>
        <v>台科大</v>
      </c>
      <c r="G328" s="13">
        <f>IF(L328="","",INDEX([2]進修學校總表!$A$2:$R$100,L328,13))</f>
        <v>364</v>
      </c>
      <c r="H328" s="14" t="str">
        <f>IF(L328="","",IF(INDEX([2]進修學校總表!$A$2:$R$100,L328,9)="","",INDEX([2]進修學校總表!$A$2:$R$100,L328,9)))</f>
        <v>104082，110年4月29日</v>
      </c>
      <c r="I328" s="15" t="str">
        <f>IF(L328="","",IF(INDEX([2]進修學校總表!$A$2:$R$100,L328,18)="","",INDEX([2]進修學校總表!$A$2:$R$100,L328,18)))</f>
        <v>繪圖本</v>
      </c>
      <c r="J328" s="16"/>
      <c r="L328" s="10">
        <f>IF(B328="","",MATCH(VLOOKUP(A328,'[2]進修學校用書-OK'!$A$3:$O$100,B328+3,FALSE),[2]進修學校總表!$A$2:$A$100,0))</f>
        <v>20</v>
      </c>
    </row>
    <row r="329" spans="1:12" s="6" customFormat="1" ht="24" customHeight="1" x14ac:dyDescent="0.25">
      <c r="A329" s="6">
        <f t="shared" si="67"/>
        <v>17</v>
      </c>
      <c r="B329" s="11">
        <f>IF(B328="","",IF(B328+1&lt;=VLOOKUP(A329,'[2]進修學校用書-OK'!$A$3:$C$100,3),B328+1,""))</f>
        <v>4</v>
      </c>
      <c r="C329" s="12" t="str">
        <f>IF(L329="","",INDEX([2]進修學校總表!$A$2:$R$100,L329,5))</f>
        <v>基本設計II</v>
      </c>
      <c r="D329" s="13" t="str">
        <f>IF(L329="","",INDEX([2]進修學校總表!$A$2:$R$100,L329,6))</f>
        <v>II</v>
      </c>
      <c r="E329" s="13" t="str">
        <f>IF(L329="","",INDEX([2]進修學校總表!$A$2:$R$100,L329,7))</f>
        <v>李銘龍</v>
      </c>
      <c r="F329" s="13" t="str">
        <f>IF(L329="","",INDEX([2]進修學校總表!$A$2:$R$100,L329,3))</f>
        <v>台科大</v>
      </c>
      <c r="G329" s="13">
        <f>IF(L329="","",INDEX([2]進修學校總表!$A$2:$R$100,L329,13))</f>
        <v>361</v>
      </c>
      <c r="H329" s="14" t="str">
        <f>IF(L329="","",IF(INDEX([2]進修學校總表!$A$2:$R$100,L329,9)="","",INDEX([2]進修學校總表!$A$2:$R$100,L329,9)))</f>
        <v>104149，110年9月20日</v>
      </c>
      <c r="I329" s="15" t="str">
        <f>IF(L329="","",IF(INDEX([2]進修學校總表!$A$2:$R$100,L329,18)="","",INDEX([2]進修學校總表!$A$2:$R$100,L329,18)))</f>
        <v>實作題本</v>
      </c>
      <c r="J329" s="16"/>
      <c r="L329" s="10">
        <f>IF(B329="","",MATCH(VLOOKUP(A329,'[2]進修學校用書-OK'!$A$3:$O$100,B329+3,FALSE),[2]進修學校總表!$A$2:$A$100,0))</f>
        <v>21</v>
      </c>
    </row>
    <row r="330" spans="1:12" s="6" customFormat="1" ht="24" customHeight="1" x14ac:dyDescent="0.25">
      <c r="A330" s="6">
        <f t="shared" si="67"/>
        <v>17</v>
      </c>
      <c r="B330" s="11">
        <f>IF(B329="","",IF(B329+1&lt;=VLOOKUP(A330,'[2]進修學校用書-OK'!$A$3:$C$100,3),B329+1,""))</f>
        <v>5</v>
      </c>
      <c r="C330" s="12" t="str">
        <f>IF(L330="","",INDEX([2]進修學校總表!$A$2:$R$100,L330,5))</f>
        <v>色彩原理I</v>
      </c>
      <c r="D330" s="13">
        <f>IF(L330="","",INDEX([2]進修學校總表!$A$2:$R$100,L330,6))</f>
        <v>1</v>
      </c>
      <c r="E330" s="13" t="str">
        <f>IF(L330="","",INDEX([2]進修學校總表!$A$2:$R$100,L330,7))</f>
        <v>耿立虎</v>
      </c>
      <c r="F330" s="13" t="str">
        <f>IF(L330="","",INDEX([2]進修學校總表!$A$2:$R$100,L330,3))</f>
        <v>台科大</v>
      </c>
      <c r="G330" s="13">
        <f>IF(L330="","",INDEX([2]進修學校總表!$A$2:$R$100,L330,13))</f>
        <v>402</v>
      </c>
      <c r="H330" s="14" t="str">
        <f>IF(L330="","",IF(INDEX([2]進修學校總表!$A$2:$R$100,L330,9)="","",INDEX([2]進修學校總表!$A$2:$R$100,L330,9)))</f>
        <v>104018，110年1月26日</v>
      </c>
      <c r="I330" s="15" t="str">
        <f>IF(L330="","",IF(INDEX([2]進修學校總表!$A$2:$R$100,L330,18)="","",INDEX([2]進修學校總表!$A$2:$R$100,L330,18)))</f>
        <v>實作題本</v>
      </c>
      <c r="J330" s="16"/>
      <c r="L330" s="10">
        <f>IF(B330="","",MATCH(VLOOKUP(A330,'[2]進修學校用書-OK'!$A$3:$O$100,B330+3,FALSE),[2]進修學校總表!$A$2:$A$100,0))</f>
        <v>22</v>
      </c>
    </row>
    <row r="331" spans="1:12" s="6" customFormat="1" ht="24" customHeight="1" x14ac:dyDescent="0.25">
      <c r="A331" s="6">
        <f t="shared" si="67"/>
        <v>17</v>
      </c>
      <c r="B331" s="11">
        <f>IF(B330="","",IF(B330+1&lt;=VLOOKUP(A331,'[2]進修學校用書-OK'!$A$3:$C$100,3),B330+1,""))</f>
        <v>6</v>
      </c>
      <c r="C331" s="12" t="str">
        <f>IF(L331="","",INDEX([2]進修學校總表!$A$2:$R$100,L331,5))</f>
        <v>數學 B Ⅳ </v>
      </c>
      <c r="D331" s="13" t="str">
        <f>IF(L331="","",INDEX([2]進修學校總表!$A$2:$R$100,L331,6))</f>
        <v>Ⅳ </v>
      </c>
      <c r="E331" s="13" t="str">
        <f>IF(L331="","",INDEX([2]進修學校總表!$A$2:$R$100,L331,7))</f>
        <v>陳秋錦 </v>
      </c>
      <c r="F331" s="13" t="str">
        <f>IF(L331="","",INDEX([2]進修學校總表!$A$2:$R$100,L331,3))</f>
        <v>龍騰</v>
      </c>
      <c r="G331" s="13">
        <f>IF(L331="","",INDEX([2]進修學校總表!$A$2:$R$100,L331,13))</f>
        <v>210</v>
      </c>
      <c r="H331" s="14" t="str">
        <f>IF(L331="","",IF(INDEX([2]進修學校總表!$A$2:$R$100,L331,9)="","",INDEX([2]進修學校總表!$A$2:$R$100,L331,9)))</f>
        <v xml:space="preserve">02099 100-09-30~108-07-31 </v>
      </c>
      <c r="I331" s="15" t="str">
        <f>IF(L331="","",IF(INDEX([2]進修學校總表!$A$2:$R$100,L331,18)="","",INDEX([2]進修學校總表!$A$2:$R$100,L331,18)))</f>
        <v>習作、講義</v>
      </c>
      <c r="J331" s="16"/>
      <c r="L331" s="10">
        <f>IF(B331="","",MATCH(VLOOKUP(A331,'[2]進修學校用書-OK'!$A$3:$O$100,B331+3,FALSE),[2]進修學校總表!$A$2:$A$100,0))</f>
        <v>27</v>
      </c>
    </row>
    <row r="332" spans="1:12" s="6" customFormat="1" ht="24" customHeight="1" x14ac:dyDescent="0.25">
      <c r="A332" s="6">
        <f t="shared" si="67"/>
        <v>17</v>
      </c>
      <c r="B332" s="11" t="str">
        <f>IF(B331="","",IF(B331+1&lt;=VLOOKUP(A332,'[2]進修學校用書-OK'!$A$3:$C$100,3),B331+1,""))</f>
        <v/>
      </c>
      <c r="C332" s="12" t="str">
        <f>IF(L332="","",INDEX([2]進修學校總表!$A$2:$R$100,L332,5))</f>
        <v/>
      </c>
      <c r="D332" s="13" t="str">
        <f>IF(L332="","",INDEX([2]進修學校總表!$A$2:$R$100,L332,6))</f>
        <v/>
      </c>
      <c r="E332" s="13" t="str">
        <f>IF(L332="","",INDEX([2]進修學校總表!$A$2:$R$100,L332,7))</f>
        <v/>
      </c>
      <c r="F332" s="13" t="str">
        <f>IF(L332="","",INDEX([2]進修學校總表!$A$2:$R$100,L332,3))</f>
        <v/>
      </c>
      <c r="G332" s="13" t="str">
        <f>IF(L332="","",INDEX([2]進修學校總表!$A$2:$R$100,L332,13))</f>
        <v/>
      </c>
      <c r="H332" s="14" t="str">
        <f>IF(L332="","",IF(INDEX([2]進修學校總表!$A$2:$R$100,L332,9)="","",INDEX([2]進修學校總表!$A$2:$R$100,L332,9)))</f>
        <v/>
      </c>
      <c r="I332" s="15" t="str">
        <f>IF(L332="","",IF(INDEX([2]進修學校總表!$A$2:$R$100,L332,18)="","",INDEX([2]進修學校總表!$A$2:$R$100,L332,18)))</f>
        <v/>
      </c>
      <c r="J332" s="16"/>
      <c r="L332" s="10" t="str">
        <f>IF(B332="","",MATCH(VLOOKUP(A332,'[2]進修學校用書-OK'!$A$3:$O$100,B332+3,FALSE),[2]進修學校總表!$A$2:$A$100,0))</f>
        <v/>
      </c>
    </row>
    <row r="333" spans="1:12" s="6" customFormat="1" ht="24" customHeight="1" x14ac:dyDescent="0.25">
      <c r="A333" s="6">
        <f t="shared" si="67"/>
        <v>17</v>
      </c>
      <c r="B333" s="11" t="str">
        <f>IF(B332="","",IF(B332+1&lt;=VLOOKUP(A333,'[2]進修學校用書-OK'!$A$3:$C$100,3),B332+1,""))</f>
        <v/>
      </c>
      <c r="C333" s="12" t="str">
        <f>IF(L333="","",INDEX([2]進修學校總表!$A$2:$R$100,L333,5))</f>
        <v/>
      </c>
      <c r="D333" s="13" t="str">
        <f>IF(L333="","",INDEX([2]進修學校總表!$A$2:$R$100,L333,6))</f>
        <v/>
      </c>
      <c r="E333" s="13" t="str">
        <f>IF(L333="","",INDEX([2]進修學校總表!$A$2:$R$100,L333,7))</f>
        <v/>
      </c>
      <c r="F333" s="13" t="str">
        <f>IF(L333="","",INDEX([2]進修學校總表!$A$2:$R$100,L333,3))</f>
        <v/>
      </c>
      <c r="G333" s="13" t="str">
        <f>IF(L333="","",INDEX([2]進修學校總表!$A$2:$R$100,L333,13))</f>
        <v/>
      </c>
      <c r="H333" s="14" t="str">
        <f>IF(L333="","",IF(INDEX([2]進修學校總表!$A$2:$R$100,L333,9)="","",INDEX([2]進修學校總表!$A$2:$R$100,L333,9)))</f>
        <v/>
      </c>
      <c r="I333" s="15" t="str">
        <f>IF(L333="","",IF(INDEX([2]進修學校總表!$A$2:$R$100,L333,18)="","",INDEX([2]進修學校總表!$A$2:$R$100,L333,18)))</f>
        <v/>
      </c>
      <c r="J333" s="16"/>
      <c r="L333" s="10" t="str">
        <f>IF(B333="","",MATCH(VLOOKUP(A333,'[2]進修學校用書-OK'!$A$3:$O$100,B333+3,FALSE),[2]進修學校總表!$A$2:$A$100,0))</f>
        <v/>
      </c>
    </row>
    <row r="334" spans="1:12" s="6" customFormat="1" ht="24" customHeight="1" x14ac:dyDescent="0.25">
      <c r="A334" s="6">
        <f t="shared" si="67"/>
        <v>17</v>
      </c>
      <c r="B334" s="11" t="str">
        <f>IF(B333="","",IF(B333+1&lt;=VLOOKUP(A334,'[2]進修學校用書-OK'!$A$3:$C$100,3),B333+1,""))</f>
        <v/>
      </c>
      <c r="C334" s="12" t="str">
        <f>IF(L334="","",INDEX([2]進修學校總表!$A$2:$R$100,L334,5))</f>
        <v/>
      </c>
      <c r="D334" s="13" t="str">
        <f>IF(L334="","",INDEX([2]進修學校總表!$A$2:$R$100,L334,6))</f>
        <v/>
      </c>
      <c r="E334" s="13" t="str">
        <f>IF(L334="","",INDEX([2]進修學校總表!$A$2:$R$100,L334,7))</f>
        <v/>
      </c>
      <c r="F334" s="13" t="str">
        <f>IF(L334="","",INDEX([2]進修學校總表!$A$2:$R$100,L334,3))</f>
        <v/>
      </c>
      <c r="G334" s="13" t="str">
        <f>IF(L334="","",INDEX([2]進修學校總表!$A$2:$R$100,L334,13))</f>
        <v/>
      </c>
      <c r="H334" s="14" t="str">
        <f>IF(L334="","",IF(INDEX([2]進修學校總表!$A$2:$R$100,L334,9)="","",INDEX([2]進修學校總表!$A$2:$R$100,L334,9)))</f>
        <v/>
      </c>
      <c r="I334" s="15" t="str">
        <f>IF(L334="","",IF(INDEX([2]進修學校總表!$A$2:$R$100,L334,18)="","",INDEX([2]進修學校總表!$A$2:$R$100,L334,18)))</f>
        <v/>
      </c>
      <c r="J334" s="16"/>
      <c r="L334" s="10" t="str">
        <f>IF(B334="","",MATCH(VLOOKUP(A334,'[2]進修學校用書-OK'!$A$3:$O$100,B334+3,FALSE),[2]進修學校總表!$A$2:$A$100,0))</f>
        <v/>
      </c>
    </row>
    <row r="335" spans="1:12" s="6" customFormat="1" ht="30" customHeight="1" x14ac:dyDescent="0.25">
      <c r="A335" s="6">
        <f t="shared" si="67"/>
        <v>17</v>
      </c>
      <c r="B335" s="11" t="str">
        <f>IF(B334="","",IF(B334+1&lt;=VLOOKUP(A335,'[2]進修學校用書-OK'!$A$3:$C$100,3),B334+1,""))</f>
        <v/>
      </c>
      <c r="C335" s="12" t="str">
        <f>IF(L335="","",INDEX([2]進修學校總表!$A$2:$R$100,L335,5))</f>
        <v/>
      </c>
      <c r="D335" s="13" t="str">
        <f>IF(L335="","",INDEX([2]進修學校總表!$A$2:$R$100,L335,6))</f>
        <v/>
      </c>
      <c r="E335" s="13" t="str">
        <f>IF(L335="","",INDEX([2]進修學校總表!$A$2:$R$100,L335,7))</f>
        <v/>
      </c>
      <c r="F335" s="13" t="str">
        <f>IF(L335="","",INDEX([2]進修學校總表!$A$2:$R$100,L335,3))</f>
        <v/>
      </c>
      <c r="G335" s="13" t="str">
        <f>IF(L335="","",INDEX([2]進修學校總表!$A$2:$R$100,L335,13))</f>
        <v/>
      </c>
      <c r="H335" s="14" t="str">
        <f>IF(L335="","",IF(INDEX([2]進修學校總表!$A$2:$R$100,L335,9)="","",INDEX([2]進修學校總表!$A$2:$R$100,L335,9)))</f>
        <v/>
      </c>
      <c r="I335" s="15" t="str">
        <f>IF(L335="","",IF(INDEX([2]進修學校總表!$A$2:$R$100,L335,18)="","",INDEX([2]進修學校總表!$A$2:$R$100,L335,18)))</f>
        <v/>
      </c>
      <c r="J335" s="16"/>
      <c r="L335" s="10" t="str">
        <f>IF(B335="","",MATCH(VLOOKUP(A335,'[2]進修學校用書-OK'!$A$3:$O$100,B335+3,FALSE),[2]進修學校總表!$A$2:$A$100,0))</f>
        <v/>
      </c>
    </row>
    <row r="336" spans="1:12" s="6" customFormat="1" ht="30" customHeight="1" x14ac:dyDescent="0.25">
      <c r="A336" s="6">
        <f t="shared" si="67"/>
        <v>17</v>
      </c>
      <c r="B336" s="11" t="str">
        <f>IF(B335="","",IF(B335+1&lt;=VLOOKUP(A336,'[2]進修學校用書-OK'!$A$3:$C$100,3),B335+1,""))</f>
        <v/>
      </c>
      <c r="C336" s="12" t="str">
        <f>IF(L336="","",INDEX([2]進修學校總表!$A$2:$R$100,L336,5))</f>
        <v/>
      </c>
      <c r="D336" s="13" t="str">
        <f>IF(L336="","",INDEX([2]進修學校總表!$A$2:$R$100,L336,6))</f>
        <v/>
      </c>
      <c r="E336" s="13" t="str">
        <f>IF(L336="","",INDEX([2]進修學校總表!$A$2:$R$100,L336,7))</f>
        <v/>
      </c>
      <c r="F336" s="13" t="str">
        <f>IF(L336="","",INDEX([2]進修學校總表!$A$2:$R$100,L336,3))</f>
        <v/>
      </c>
      <c r="G336" s="13" t="str">
        <f>IF(L336="","",INDEX([2]進修學校總表!$A$2:$R$100,L336,13))</f>
        <v/>
      </c>
      <c r="H336" s="14" t="str">
        <f>IF(L336="","",IF(INDEX([2]進修學校總表!$A$2:$R$100,L336,9)="","",INDEX([2]進修學校總表!$A$2:$R$100,L336,9)))</f>
        <v/>
      </c>
      <c r="I336" s="15" t="str">
        <f>IF(L336="","",IF(INDEX([2]進修學校總表!$A$2:$R$100,L336,18)="","",INDEX([2]進修學校總表!$A$2:$R$100,L336,18)))</f>
        <v/>
      </c>
      <c r="J336" s="16"/>
      <c r="L336" s="10" t="str">
        <f>IF(B336="","",MATCH(VLOOKUP(A336,'[2]進修學校用書-OK'!$A$3:$O$100,B336+3,FALSE),[2]進修學校總表!$A$2:$A$100,0))</f>
        <v/>
      </c>
    </row>
    <row r="337" spans="1:12" s="6" customFormat="1" ht="30" customHeight="1" x14ac:dyDescent="0.25">
      <c r="A337" s="6">
        <f t="shared" si="67"/>
        <v>17</v>
      </c>
      <c r="B337" s="11" t="str">
        <f>IF(B336="","",IF(B336+1&lt;=VLOOKUP(A337,'[2]進修學校用書-OK'!$A$3:$C$100,3),B336+1,""))</f>
        <v/>
      </c>
      <c r="C337" s="12" t="str">
        <f>IF(L337="","",INDEX([2]進修學校總表!$A$2:$R$100,L337,5))</f>
        <v/>
      </c>
      <c r="D337" s="13" t="str">
        <f>IF(L337="","",INDEX([2]進修學校總表!$A$2:$R$100,L337,6))</f>
        <v/>
      </c>
      <c r="E337" s="13" t="str">
        <f>IF(L337="","",INDEX([2]進修學校總表!$A$2:$R$100,L337,7))</f>
        <v/>
      </c>
      <c r="F337" s="13" t="str">
        <f>IF(L337="","",INDEX([2]進修學校總表!$A$2:$R$100,L337,3))</f>
        <v/>
      </c>
      <c r="G337" s="13" t="str">
        <f>IF(L337="","",INDEX([2]進修學校總表!$A$2:$R$100,L337,13))</f>
        <v/>
      </c>
      <c r="H337" s="14" t="str">
        <f>IF(L337="","",IF(INDEX([2]進修學校總表!$A$2:$R$100,L337,9)="","",INDEX([2]進修學校總表!$A$2:$R$100,L337,9)))</f>
        <v/>
      </c>
      <c r="I337" s="15" t="str">
        <f>IF(L337="","",IF(INDEX([2]進修學校總表!$A$2:$R$100,L337,18)="","",INDEX([2]進修學校總表!$A$2:$R$100,L337,18)))</f>
        <v/>
      </c>
      <c r="J337" s="16"/>
      <c r="L337" s="10" t="str">
        <f>IF(B337="","",MATCH(VLOOKUP(A337,'[2]進修學校用書-OK'!$A$3:$O$100,B337+3,FALSE),[2]進修學校總表!$A$2:$A$100,0))</f>
        <v/>
      </c>
    </row>
    <row r="338" spans="1:12" ht="10.15" customHeight="1" x14ac:dyDescent="0.25">
      <c r="B338" s="17" t="s">
        <v>30</v>
      </c>
      <c r="C338" s="17"/>
      <c r="D338" s="18">
        <f t="shared" ref="D338" si="68">SUM(G326:G337)</f>
        <v>1745</v>
      </c>
      <c r="E338" s="18"/>
      <c r="F338" s="18"/>
      <c r="G338" s="18"/>
      <c r="H338" s="18"/>
      <c r="I338" s="18"/>
      <c r="J338" s="18"/>
    </row>
    <row r="339" spans="1:12" ht="10.15" customHeight="1" x14ac:dyDescent="0.25">
      <c r="B339" s="17"/>
      <c r="C339" s="17"/>
      <c r="D339" s="18"/>
      <c r="E339" s="18"/>
      <c r="F339" s="18"/>
      <c r="G339" s="18"/>
      <c r="H339" s="18"/>
      <c r="I339" s="18"/>
      <c r="J339" s="18"/>
    </row>
    <row r="340" spans="1:12" ht="25.15" customHeight="1" x14ac:dyDescent="0.25">
      <c r="B340" s="19"/>
      <c r="C340" s="19"/>
      <c r="D340" s="20"/>
      <c r="E340" s="20"/>
      <c r="F340" s="20"/>
      <c r="G340" s="20"/>
      <c r="H340" s="20"/>
      <c r="I340" s="20"/>
      <c r="J340" s="20"/>
    </row>
    <row r="341" spans="1:12" ht="13.9" customHeight="1" x14ac:dyDescent="0.25">
      <c r="A341" s="1">
        <f t="shared" ref="A341" si="69">A321+1</f>
        <v>18</v>
      </c>
      <c r="C341" s="3" t="str">
        <f t="shared" ref="C341:C342" si="70">C321</f>
        <v>臺北市立大安高級工業職業學校附設進修學校</v>
      </c>
      <c r="D341" s="3"/>
      <c r="E341" s="3"/>
      <c r="F341" s="3"/>
      <c r="G341" s="4"/>
      <c r="H341" s="4"/>
    </row>
    <row r="342" spans="1:12" ht="13.9" customHeight="1" x14ac:dyDescent="0.25">
      <c r="C342" s="3" t="str">
        <f t="shared" si="70"/>
        <v>106學年度第2學期 教科書單</v>
      </c>
      <c r="D342" s="3"/>
      <c r="E342" s="3"/>
      <c r="F342" s="3"/>
      <c r="G342" s="4"/>
      <c r="H342" s="4"/>
    </row>
    <row r="344" spans="1:12" x14ac:dyDescent="0.25">
      <c r="C344" s="5" t="str">
        <f>INDEX([1]班級列表!$M$2:$N$61,A341,2)</f>
        <v>圖傳二乙</v>
      </c>
      <c r="E344" s="2" t="s">
        <v>2</v>
      </c>
      <c r="H344" s="2" t="s">
        <v>3</v>
      </c>
    </row>
    <row r="345" spans="1:12" s="6" customFormat="1" ht="14.25" x14ac:dyDescent="0.25">
      <c r="B345" s="7" t="s">
        <v>4</v>
      </c>
      <c r="C345" s="8" t="s">
        <v>5</v>
      </c>
      <c r="D345" s="8" t="s">
        <v>6</v>
      </c>
      <c r="E345" s="8" t="s">
        <v>7</v>
      </c>
      <c r="F345" s="8" t="s">
        <v>8</v>
      </c>
      <c r="G345" s="8" t="s">
        <v>9</v>
      </c>
      <c r="H345" s="8" t="s">
        <v>10</v>
      </c>
      <c r="I345" s="9" t="s">
        <v>11</v>
      </c>
      <c r="J345" s="9" t="s">
        <v>12</v>
      </c>
      <c r="L345" s="10" t="s">
        <v>13</v>
      </c>
    </row>
    <row r="346" spans="1:12" s="6" customFormat="1" ht="24" customHeight="1" x14ac:dyDescent="0.25">
      <c r="A346" s="6">
        <f t="shared" ref="A346" si="71">A341</f>
        <v>18</v>
      </c>
      <c r="B346" s="11">
        <v>1</v>
      </c>
      <c r="C346" s="12" t="str">
        <f>IF(L346="","",INDEX([2]進修學校總表!$A$2:$R$100,L346,5))</f>
        <v xml:space="preserve"> 一般科目語文領域 英文 (B版)Ⅵ </v>
      </c>
      <c r="D346" s="13">
        <f>IF(L346="","",INDEX([2]進修學校總表!$A$2:$R$100,L346,6))</f>
        <v>4</v>
      </c>
      <c r="E346" s="13" t="str">
        <f>IF(L346="","",INDEX([2]進修學校總表!$A$2:$R$100,L346,7))</f>
        <v>車蓓群等</v>
      </c>
      <c r="F346" s="13" t="str">
        <f>IF(L346="","",INDEX([2]進修學校總表!$A$2:$R$100,L346,3))</f>
        <v>東大</v>
      </c>
      <c r="G346" s="13">
        <f>IF(L346="","",INDEX([2]進修學校總表!$A$2:$R$100,L346,13))</f>
        <v>210</v>
      </c>
      <c r="H346" s="14" t="str">
        <f>IF(L346="","",IF(INDEX([2]進修學校總表!$A$2:$R$100,L346,9)="","",INDEX([2]進修學校總表!$A$2:$R$100,L346,9)))</f>
        <v>105027(111-07-17)</v>
      </c>
      <c r="I346" s="15" t="str">
        <f>IF(L346="","",IF(INDEX([2]進修學校總表!$A$2:$R$100,L346,18)="","",INDEX([2]進修學校總表!$A$2:$R$100,L346,18)))</f>
        <v>百寶書、習作、考卷</v>
      </c>
      <c r="J346" s="16"/>
      <c r="L346" s="10">
        <f>IF(B346="","",MATCH(VLOOKUP(A346,'[2]進修學校用書-OK'!$A$3:$O$100,B346+3,FALSE),[2]進修學校總表!$A$2:$A$100,0))</f>
        <v>12</v>
      </c>
    </row>
    <row r="347" spans="1:12" s="6" customFormat="1" ht="24" customHeight="1" x14ac:dyDescent="0.25">
      <c r="A347" s="6">
        <f t="shared" ref="A347:A357" si="72">A346</f>
        <v>18</v>
      </c>
      <c r="B347" s="11">
        <f>IF(B346="","",IF(B346+1&lt;=VLOOKUP(A347,'[2]進修學校用書-OK'!$A$3:$C$100,3),B346+1,""))</f>
        <v>2</v>
      </c>
      <c r="C347" s="12" t="str">
        <f>IF(L347="","",INDEX([2]進修學校總表!$A$2:$R$100,L347,5))</f>
        <v>國文</v>
      </c>
      <c r="D347" s="13" t="str">
        <f>IF(L347="","",INDEX([2]進修學校總表!$A$2:$R$100,L347,6))</f>
        <v>四</v>
      </c>
      <c r="E347" s="13" t="str">
        <f>IF(L347="","",INDEX([2]進修學校總表!$A$2:$R$100,L347,7))</f>
        <v>何寄澎等</v>
      </c>
      <c r="F347" s="13" t="str">
        <f>IF(L347="","",INDEX([2]進修學校總表!$A$2:$R$100,L347,3))</f>
        <v>龍騰</v>
      </c>
      <c r="G347" s="13">
        <f>IF(L347="","",INDEX([2]進修學校總表!$A$2:$R$100,L347,13))</f>
        <v>198</v>
      </c>
      <c r="H347" s="14" t="str">
        <f>IF(L347="","",IF(INDEX([2]進修學校總表!$A$2:$R$100,L347,9)="","",INDEX([2]進修學校總表!$A$2:$R$100,L347,9)))</f>
        <v>02049(108-07-31 )</v>
      </c>
      <c r="I347" s="15" t="str">
        <f>IF(L347="","",IF(INDEX([2]進修學校總表!$A$2:$R$100,L347,18)="","",INDEX([2]進修學校總表!$A$2:$R$100,L347,18)))</f>
        <v>習作、補充文選、考卷</v>
      </c>
      <c r="J347" s="16"/>
      <c r="L347" s="10">
        <f>IF(B347="","",MATCH(VLOOKUP(A347,'[2]進修學校用書-OK'!$A$3:$O$100,B347+3,FALSE),[2]進修學校總表!$A$2:$A$100,0))</f>
        <v>18</v>
      </c>
    </row>
    <row r="348" spans="1:12" s="6" customFormat="1" ht="24" customHeight="1" x14ac:dyDescent="0.25">
      <c r="A348" s="6">
        <f t="shared" si="72"/>
        <v>18</v>
      </c>
      <c r="B348" s="11">
        <f>IF(B347="","",IF(B347+1&lt;=VLOOKUP(A348,'[2]進修學校用書-OK'!$A$3:$C$100,3),B347+1,""))</f>
        <v>3</v>
      </c>
      <c r="C348" s="12" t="str">
        <f>IF(L348="","",INDEX([2]進修學校總表!$A$2:$R$100,L348,5))</f>
        <v>基礎圖學II</v>
      </c>
      <c r="D348" s="13" t="str">
        <f>IF(L348="","",INDEX([2]進修學校總表!$A$2:$R$100,L348,6))</f>
        <v>II</v>
      </c>
      <c r="E348" s="13" t="str">
        <f>IF(L348="","",INDEX([2]進修學校總表!$A$2:$R$100,L348,7))</f>
        <v>張誠</v>
      </c>
      <c r="F348" s="13" t="str">
        <f>IF(L348="","",INDEX([2]進修學校總表!$A$2:$R$100,L348,3))</f>
        <v>台科大</v>
      </c>
      <c r="G348" s="13">
        <f>IF(L348="","",INDEX([2]進修學校總表!$A$2:$R$100,L348,13))</f>
        <v>364</v>
      </c>
      <c r="H348" s="14" t="str">
        <f>IF(L348="","",IF(INDEX([2]進修學校總表!$A$2:$R$100,L348,9)="","",INDEX([2]進修學校總表!$A$2:$R$100,L348,9)))</f>
        <v>104082，110年4月29日</v>
      </c>
      <c r="I348" s="15" t="str">
        <f>IF(L348="","",IF(INDEX([2]進修學校總表!$A$2:$R$100,L348,18)="","",INDEX([2]進修學校總表!$A$2:$R$100,L348,18)))</f>
        <v>繪圖本</v>
      </c>
      <c r="J348" s="16"/>
      <c r="L348" s="10">
        <f>IF(B348="","",MATCH(VLOOKUP(A348,'[2]進修學校用書-OK'!$A$3:$O$100,B348+3,FALSE),[2]進修學校總表!$A$2:$A$100,0))</f>
        <v>20</v>
      </c>
    </row>
    <row r="349" spans="1:12" s="6" customFormat="1" ht="24" customHeight="1" x14ac:dyDescent="0.25">
      <c r="A349" s="6">
        <f t="shared" si="72"/>
        <v>18</v>
      </c>
      <c r="B349" s="11">
        <f>IF(B348="","",IF(B348+1&lt;=VLOOKUP(A349,'[2]進修學校用書-OK'!$A$3:$C$100,3),B348+1,""))</f>
        <v>4</v>
      </c>
      <c r="C349" s="12" t="str">
        <f>IF(L349="","",INDEX([2]進修學校總表!$A$2:$R$100,L349,5))</f>
        <v>基本設計II</v>
      </c>
      <c r="D349" s="13" t="str">
        <f>IF(L349="","",INDEX([2]進修學校總表!$A$2:$R$100,L349,6))</f>
        <v>II</v>
      </c>
      <c r="E349" s="13" t="str">
        <f>IF(L349="","",INDEX([2]進修學校總表!$A$2:$R$100,L349,7))</f>
        <v>李銘龍</v>
      </c>
      <c r="F349" s="13" t="str">
        <f>IF(L349="","",INDEX([2]進修學校總表!$A$2:$R$100,L349,3))</f>
        <v>台科大</v>
      </c>
      <c r="G349" s="13">
        <f>IF(L349="","",INDEX([2]進修學校總表!$A$2:$R$100,L349,13))</f>
        <v>361</v>
      </c>
      <c r="H349" s="14" t="str">
        <f>IF(L349="","",IF(INDEX([2]進修學校總表!$A$2:$R$100,L349,9)="","",INDEX([2]進修學校總表!$A$2:$R$100,L349,9)))</f>
        <v>104149，110年9月20日</v>
      </c>
      <c r="I349" s="15" t="str">
        <f>IF(L349="","",IF(INDEX([2]進修學校總表!$A$2:$R$100,L349,18)="","",INDEX([2]進修學校總表!$A$2:$R$100,L349,18)))</f>
        <v>實作題本</v>
      </c>
      <c r="J349" s="16"/>
      <c r="L349" s="10">
        <f>IF(B349="","",MATCH(VLOOKUP(A349,'[2]進修學校用書-OK'!$A$3:$O$100,B349+3,FALSE),[2]進修學校總表!$A$2:$A$100,0))</f>
        <v>21</v>
      </c>
    </row>
    <row r="350" spans="1:12" s="6" customFormat="1" ht="24" customHeight="1" x14ac:dyDescent="0.25">
      <c r="A350" s="6">
        <f t="shared" si="72"/>
        <v>18</v>
      </c>
      <c r="B350" s="11">
        <f>IF(B349="","",IF(B349+1&lt;=VLOOKUP(A350,'[2]進修學校用書-OK'!$A$3:$C$100,3),B349+1,""))</f>
        <v>5</v>
      </c>
      <c r="C350" s="12" t="str">
        <f>IF(L350="","",INDEX([2]進修學校總表!$A$2:$R$100,L350,5))</f>
        <v>色彩原理I</v>
      </c>
      <c r="D350" s="13">
        <f>IF(L350="","",INDEX([2]進修學校總表!$A$2:$R$100,L350,6))</f>
        <v>1</v>
      </c>
      <c r="E350" s="13" t="str">
        <f>IF(L350="","",INDEX([2]進修學校總表!$A$2:$R$100,L350,7))</f>
        <v>耿立虎</v>
      </c>
      <c r="F350" s="13" t="str">
        <f>IF(L350="","",INDEX([2]進修學校總表!$A$2:$R$100,L350,3))</f>
        <v>台科大</v>
      </c>
      <c r="G350" s="13">
        <f>IF(L350="","",INDEX([2]進修學校總表!$A$2:$R$100,L350,13))</f>
        <v>402</v>
      </c>
      <c r="H350" s="14" t="str">
        <f>IF(L350="","",IF(INDEX([2]進修學校總表!$A$2:$R$100,L350,9)="","",INDEX([2]進修學校總表!$A$2:$R$100,L350,9)))</f>
        <v>104018，110年1月26日</v>
      </c>
      <c r="I350" s="15" t="str">
        <f>IF(L350="","",IF(INDEX([2]進修學校總表!$A$2:$R$100,L350,18)="","",INDEX([2]進修學校總表!$A$2:$R$100,L350,18)))</f>
        <v>實作題本</v>
      </c>
      <c r="J350" s="16"/>
      <c r="L350" s="10">
        <f>IF(B350="","",MATCH(VLOOKUP(A350,'[2]進修學校用書-OK'!$A$3:$O$100,B350+3,FALSE),[2]進修學校總表!$A$2:$A$100,0))</f>
        <v>22</v>
      </c>
    </row>
    <row r="351" spans="1:12" s="6" customFormat="1" ht="24" customHeight="1" x14ac:dyDescent="0.25">
      <c r="A351" s="6">
        <f t="shared" si="72"/>
        <v>18</v>
      </c>
      <c r="B351" s="11">
        <f>IF(B350="","",IF(B350+1&lt;=VLOOKUP(A351,'[2]進修學校用書-OK'!$A$3:$C$100,3),B350+1,""))</f>
        <v>6</v>
      </c>
      <c r="C351" s="12" t="str">
        <f>IF(L351="","",INDEX([2]進修學校總表!$A$2:$R$100,L351,5))</f>
        <v>數學 B Ⅳ </v>
      </c>
      <c r="D351" s="13" t="str">
        <f>IF(L351="","",INDEX([2]進修學校總表!$A$2:$R$100,L351,6))</f>
        <v>Ⅳ </v>
      </c>
      <c r="E351" s="13" t="str">
        <f>IF(L351="","",INDEX([2]進修學校總表!$A$2:$R$100,L351,7))</f>
        <v>陳秋錦 </v>
      </c>
      <c r="F351" s="13" t="str">
        <f>IF(L351="","",INDEX([2]進修學校總表!$A$2:$R$100,L351,3))</f>
        <v>龍騰</v>
      </c>
      <c r="G351" s="13">
        <f>IF(L351="","",INDEX([2]進修學校總表!$A$2:$R$100,L351,13))</f>
        <v>210</v>
      </c>
      <c r="H351" s="14" t="str">
        <f>IF(L351="","",IF(INDEX([2]進修學校總表!$A$2:$R$100,L351,9)="","",INDEX([2]進修學校總表!$A$2:$R$100,L351,9)))</f>
        <v xml:space="preserve">02099 100-09-30~108-07-31 </v>
      </c>
      <c r="I351" s="15" t="str">
        <f>IF(L351="","",IF(INDEX([2]進修學校總表!$A$2:$R$100,L351,18)="","",INDEX([2]進修學校總表!$A$2:$R$100,L351,18)))</f>
        <v>習作、講義</v>
      </c>
      <c r="J351" s="16"/>
      <c r="L351" s="10">
        <f>IF(B351="","",MATCH(VLOOKUP(A351,'[2]進修學校用書-OK'!$A$3:$O$100,B351+3,FALSE),[2]進修學校總表!$A$2:$A$100,0))</f>
        <v>27</v>
      </c>
    </row>
    <row r="352" spans="1:12" s="6" customFormat="1" ht="24" customHeight="1" x14ac:dyDescent="0.25">
      <c r="A352" s="6">
        <f t="shared" si="72"/>
        <v>18</v>
      </c>
      <c r="B352" s="11" t="str">
        <f>IF(B351="","",IF(B351+1&lt;=VLOOKUP(A352,'[2]進修學校用書-OK'!$A$3:$C$100,3),B351+1,""))</f>
        <v/>
      </c>
      <c r="C352" s="12" t="str">
        <f>IF(L352="","",INDEX([2]進修學校總表!$A$2:$R$100,L352,5))</f>
        <v/>
      </c>
      <c r="D352" s="13" t="str">
        <f>IF(L352="","",INDEX([2]進修學校總表!$A$2:$R$100,L352,6))</f>
        <v/>
      </c>
      <c r="E352" s="13" t="str">
        <f>IF(L352="","",INDEX([2]進修學校總表!$A$2:$R$100,L352,7))</f>
        <v/>
      </c>
      <c r="F352" s="13" t="str">
        <f>IF(L352="","",INDEX([2]進修學校總表!$A$2:$R$100,L352,3))</f>
        <v/>
      </c>
      <c r="G352" s="13" t="str">
        <f>IF(L352="","",INDEX([2]進修學校總表!$A$2:$R$100,L352,13))</f>
        <v/>
      </c>
      <c r="H352" s="14" t="str">
        <f>IF(L352="","",IF(INDEX([2]進修學校總表!$A$2:$R$100,L352,9)="","",INDEX([2]進修學校總表!$A$2:$R$100,L352,9)))</f>
        <v/>
      </c>
      <c r="I352" s="15" t="str">
        <f>IF(L352="","",IF(INDEX([2]進修學校總表!$A$2:$R$100,L352,18)="","",INDEX([2]進修學校總表!$A$2:$R$100,L352,18)))</f>
        <v/>
      </c>
      <c r="J352" s="16"/>
      <c r="L352" s="10" t="str">
        <f>IF(B352="","",MATCH(VLOOKUP(A352,'[2]進修學校用書-OK'!$A$3:$O$100,B352+3,FALSE),[2]進修學校總表!$A$2:$A$100,0))</f>
        <v/>
      </c>
    </row>
    <row r="353" spans="1:12" s="6" customFormat="1" ht="24" customHeight="1" x14ac:dyDescent="0.25">
      <c r="A353" s="6">
        <f t="shared" si="72"/>
        <v>18</v>
      </c>
      <c r="B353" s="11" t="str">
        <f>IF(B352="","",IF(B352+1&lt;=VLOOKUP(A353,'[2]進修學校用書-OK'!$A$3:$C$100,3),B352+1,""))</f>
        <v/>
      </c>
      <c r="C353" s="12" t="str">
        <f>IF(L353="","",INDEX([2]進修學校總表!$A$2:$R$100,L353,5))</f>
        <v/>
      </c>
      <c r="D353" s="13" t="str">
        <f>IF(L353="","",INDEX([2]進修學校總表!$A$2:$R$100,L353,6))</f>
        <v/>
      </c>
      <c r="E353" s="13" t="str">
        <f>IF(L353="","",INDEX([2]進修學校總表!$A$2:$R$100,L353,7))</f>
        <v/>
      </c>
      <c r="F353" s="13" t="str">
        <f>IF(L353="","",INDEX([2]進修學校總表!$A$2:$R$100,L353,3))</f>
        <v/>
      </c>
      <c r="G353" s="13" t="str">
        <f>IF(L353="","",INDEX([2]進修學校總表!$A$2:$R$100,L353,13))</f>
        <v/>
      </c>
      <c r="H353" s="14" t="str">
        <f>IF(L353="","",IF(INDEX([2]進修學校總表!$A$2:$R$100,L353,9)="","",INDEX([2]進修學校總表!$A$2:$R$100,L353,9)))</f>
        <v/>
      </c>
      <c r="I353" s="15" t="str">
        <f>IF(L353="","",IF(INDEX([2]進修學校總表!$A$2:$R$100,L353,18)="","",INDEX([2]進修學校總表!$A$2:$R$100,L353,18)))</f>
        <v/>
      </c>
      <c r="J353" s="16"/>
      <c r="L353" s="10" t="str">
        <f>IF(B353="","",MATCH(VLOOKUP(A353,'[2]進修學校用書-OK'!$A$3:$O$100,B353+3,FALSE),[2]進修學校總表!$A$2:$A$100,0))</f>
        <v/>
      </c>
    </row>
    <row r="354" spans="1:12" s="6" customFormat="1" ht="24" customHeight="1" x14ac:dyDescent="0.25">
      <c r="A354" s="6">
        <f t="shared" si="72"/>
        <v>18</v>
      </c>
      <c r="B354" s="11" t="str">
        <f>IF(B353="","",IF(B353+1&lt;=VLOOKUP(A354,'[2]進修學校用書-OK'!$A$3:$C$100,3),B353+1,""))</f>
        <v/>
      </c>
      <c r="C354" s="12" t="str">
        <f>IF(L354="","",INDEX([2]進修學校總表!$A$2:$R$100,L354,5))</f>
        <v/>
      </c>
      <c r="D354" s="13" t="str">
        <f>IF(L354="","",INDEX([2]進修學校總表!$A$2:$R$100,L354,6))</f>
        <v/>
      </c>
      <c r="E354" s="13" t="str">
        <f>IF(L354="","",INDEX([2]進修學校總表!$A$2:$R$100,L354,7))</f>
        <v/>
      </c>
      <c r="F354" s="13" t="str">
        <f>IF(L354="","",INDEX([2]進修學校總表!$A$2:$R$100,L354,3))</f>
        <v/>
      </c>
      <c r="G354" s="13" t="str">
        <f>IF(L354="","",INDEX([2]進修學校總表!$A$2:$R$100,L354,13))</f>
        <v/>
      </c>
      <c r="H354" s="14" t="str">
        <f>IF(L354="","",IF(INDEX([2]進修學校總表!$A$2:$R$100,L354,9)="","",INDEX([2]進修學校總表!$A$2:$R$100,L354,9)))</f>
        <v/>
      </c>
      <c r="I354" s="15" t="str">
        <f>IF(L354="","",IF(INDEX([2]進修學校總表!$A$2:$R$100,L354,18)="","",INDEX([2]進修學校總表!$A$2:$R$100,L354,18)))</f>
        <v/>
      </c>
      <c r="J354" s="16"/>
      <c r="L354" s="10" t="str">
        <f>IF(B354="","",MATCH(VLOOKUP(A354,'[2]進修學校用書-OK'!$A$3:$O$100,B354+3,FALSE),[2]進修學校總表!$A$2:$A$100,0))</f>
        <v/>
      </c>
    </row>
    <row r="355" spans="1:12" s="6" customFormat="1" ht="30" customHeight="1" x14ac:dyDescent="0.25">
      <c r="A355" s="6">
        <f t="shared" si="72"/>
        <v>18</v>
      </c>
      <c r="B355" s="11" t="str">
        <f>IF(B354="","",IF(B354+1&lt;=VLOOKUP(A355,'[2]進修學校用書-OK'!$A$3:$C$100,3),B354+1,""))</f>
        <v/>
      </c>
      <c r="C355" s="12" t="str">
        <f>IF(L355="","",INDEX([2]進修學校總表!$A$2:$R$100,L355,5))</f>
        <v/>
      </c>
      <c r="D355" s="13" t="str">
        <f>IF(L355="","",INDEX([2]進修學校總表!$A$2:$R$100,L355,6))</f>
        <v/>
      </c>
      <c r="E355" s="13" t="str">
        <f>IF(L355="","",INDEX([2]進修學校總表!$A$2:$R$100,L355,7))</f>
        <v/>
      </c>
      <c r="F355" s="13" t="str">
        <f>IF(L355="","",INDEX([2]進修學校總表!$A$2:$R$100,L355,3))</f>
        <v/>
      </c>
      <c r="G355" s="13" t="str">
        <f>IF(L355="","",INDEX([2]進修學校總表!$A$2:$R$100,L355,13))</f>
        <v/>
      </c>
      <c r="H355" s="14" t="str">
        <f>IF(L355="","",IF(INDEX([2]進修學校總表!$A$2:$R$100,L355,9)="","",INDEX([2]進修學校總表!$A$2:$R$100,L355,9)))</f>
        <v/>
      </c>
      <c r="I355" s="15" t="str">
        <f>IF(L355="","",IF(INDEX([2]進修學校總表!$A$2:$R$100,L355,18)="","",INDEX([2]進修學校總表!$A$2:$R$100,L355,18)))</f>
        <v/>
      </c>
      <c r="J355" s="16"/>
      <c r="L355" s="10" t="str">
        <f>IF(B355="","",MATCH(VLOOKUP(A355,'[2]進修學校用書-OK'!$A$3:$O$100,B355+3,FALSE),[2]進修學校總表!$A$2:$A$100,0))</f>
        <v/>
      </c>
    </row>
    <row r="356" spans="1:12" s="6" customFormat="1" ht="30" customHeight="1" x14ac:dyDescent="0.25">
      <c r="A356" s="6">
        <f t="shared" si="72"/>
        <v>18</v>
      </c>
      <c r="B356" s="11" t="str">
        <f>IF(B355="","",IF(B355+1&lt;=VLOOKUP(A356,'[2]進修學校用書-OK'!$A$3:$C$100,3),B355+1,""))</f>
        <v/>
      </c>
      <c r="C356" s="12" t="str">
        <f>IF(L356="","",INDEX([2]進修學校總表!$A$2:$R$100,L356,5))</f>
        <v/>
      </c>
      <c r="D356" s="13" t="str">
        <f>IF(L356="","",INDEX([2]進修學校總表!$A$2:$R$100,L356,6))</f>
        <v/>
      </c>
      <c r="E356" s="13" t="str">
        <f>IF(L356="","",INDEX([2]進修學校總表!$A$2:$R$100,L356,7))</f>
        <v/>
      </c>
      <c r="F356" s="13" t="str">
        <f>IF(L356="","",INDEX([2]進修學校總表!$A$2:$R$100,L356,3))</f>
        <v/>
      </c>
      <c r="G356" s="13" t="str">
        <f>IF(L356="","",INDEX([2]進修學校總表!$A$2:$R$100,L356,13))</f>
        <v/>
      </c>
      <c r="H356" s="14" t="str">
        <f>IF(L356="","",IF(INDEX([2]進修學校總表!$A$2:$R$100,L356,9)="","",INDEX([2]進修學校總表!$A$2:$R$100,L356,9)))</f>
        <v/>
      </c>
      <c r="I356" s="15" t="str">
        <f>IF(L356="","",IF(INDEX([2]進修學校總表!$A$2:$R$100,L356,18)="","",INDEX([2]進修學校總表!$A$2:$R$100,L356,18)))</f>
        <v/>
      </c>
      <c r="J356" s="16"/>
      <c r="L356" s="10" t="str">
        <f>IF(B356="","",MATCH(VLOOKUP(A356,'[2]進修學校用書-OK'!$A$3:$O$100,B356+3,FALSE),[2]進修學校總表!$A$2:$A$100,0))</f>
        <v/>
      </c>
    </row>
    <row r="357" spans="1:12" s="6" customFormat="1" ht="30" customHeight="1" x14ac:dyDescent="0.25">
      <c r="A357" s="6">
        <f t="shared" si="72"/>
        <v>18</v>
      </c>
      <c r="B357" s="11" t="str">
        <f>IF(B356="","",IF(B356+1&lt;=VLOOKUP(A357,'[2]進修學校用書-OK'!$A$3:$C$100,3),B356+1,""))</f>
        <v/>
      </c>
      <c r="C357" s="12" t="str">
        <f>IF(L357="","",INDEX([2]進修學校總表!$A$2:$R$100,L357,5))</f>
        <v/>
      </c>
      <c r="D357" s="13" t="str">
        <f>IF(L357="","",INDEX([2]進修學校總表!$A$2:$R$100,L357,6))</f>
        <v/>
      </c>
      <c r="E357" s="13" t="str">
        <f>IF(L357="","",INDEX([2]進修學校總表!$A$2:$R$100,L357,7))</f>
        <v/>
      </c>
      <c r="F357" s="13" t="str">
        <f>IF(L357="","",INDEX([2]進修學校總表!$A$2:$R$100,L357,3))</f>
        <v/>
      </c>
      <c r="G357" s="13" t="str">
        <f>IF(L357="","",INDEX([2]進修學校總表!$A$2:$R$100,L357,13))</f>
        <v/>
      </c>
      <c r="H357" s="14" t="str">
        <f>IF(L357="","",IF(INDEX([2]進修學校總表!$A$2:$R$100,L357,9)="","",INDEX([2]進修學校總表!$A$2:$R$100,L357,9)))</f>
        <v/>
      </c>
      <c r="I357" s="15" t="str">
        <f>IF(L357="","",IF(INDEX([2]進修學校總表!$A$2:$R$100,L357,18)="","",INDEX([2]進修學校總表!$A$2:$R$100,L357,18)))</f>
        <v/>
      </c>
      <c r="J357" s="16"/>
      <c r="L357" s="10" t="str">
        <f>IF(B357="","",MATCH(VLOOKUP(A357,'[2]進修學校用書-OK'!$A$3:$O$100,B357+3,FALSE),[2]進修學校總表!$A$2:$A$100,0))</f>
        <v/>
      </c>
    </row>
    <row r="358" spans="1:12" ht="10.15" customHeight="1" x14ac:dyDescent="0.25">
      <c r="B358" s="17" t="s">
        <v>34</v>
      </c>
      <c r="C358" s="17"/>
      <c r="D358" s="18">
        <f t="shared" ref="D358" si="73">SUM(G346:G357)</f>
        <v>1745</v>
      </c>
      <c r="E358" s="18"/>
      <c r="F358" s="18"/>
      <c r="G358" s="18"/>
      <c r="H358" s="18"/>
      <c r="I358" s="18"/>
      <c r="J358" s="18"/>
    </row>
    <row r="359" spans="1:12" ht="10.15" customHeight="1" x14ac:dyDescent="0.25">
      <c r="B359" s="17"/>
      <c r="C359" s="17"/>
      <c r="D359" s="18"/>
      <c r="E359" s="18"/>
      <c r="F359" s="18"/>
      <c r="G359" s="18"/>
      <c r="H359" s="18"/>
      <c r="I359" s="18"/>
      <c r="J359" s="18"/>
    </row>
    <row r="360" spans="1:12" ht="25.15" customHeight="1" x14ac:dyDescent="0.25">
      <c r="B360" s="19"/>
      <c r="C360" s="19"/>
      <c r="D360" s="20"/>
      <c r="E360" s="20"/>
      <c r="F360" s="20"/>
      <c r="G360" s="20"/>
      <c r="H360" s="20"/>
      <c r="I360" s="20"/>
      <c r="J360" s="20"/>
    </row>
    <row r="361" spans="1:12" ht="13.9" customHeight="1" x14ac:dyDescent="0.25">
      <c r="A361" s="1">
        <f t="shared" ref="A361" si="74">A341+1</f>
        <v>19</v>
      </c>
      <c r="C361" s="3" t="str">
        <f t="shared" ref="C361:C362" si="75">C341</f>
        <v>臺北市立大安高級工業職業學校附設進修學校</v>
      </c>
      <c r="D361" s="3"/>
      <c r="E361" s="3"/>
      <c r="F361" s="3"/>
      <c r="G361" s="4"/>
      <c r="H361" s="4"/>
    </row>
    <row r="362" spans="1:12" ht="13.9" customHeight="1" x14ac:dyDescent="0.25">
      <c r="C362" s="3" t="str">
        <f t="shared" si="75"/>
        <v>106學年度第2學期 教科書單</v>
      </c>
      <c r="D362" s="3"/>
      <c r="E362" s="3"/>
      <c r="F362" s="3"/>
      <c r="G362" s="4"/>
      <c r="H362" s="4"/>
    </row>
    <row r="364" spans="1:12" x14ac:dyDescent="0.25">
      <c r="C364" s="5" t="str">
        <f>INDEX([1]班級列表!$M$2:$N$61,A361,2)</f>
        <v>電機一甲</v>
      </c>
      <c r="E364" s="2" t="s">
        <v>41</v>
      </c>
      <c r="H364" s="2" t="s">
        <v>42</v>
      </c>
    </row>
    <row r="365" spans="1:12" s="6" customFormat="1" ht="14.25" x14ac:dyDescent="0.25">
      <c r="B365" s="7" t="s">
        <v>4</v>
      </c>
      <c r="C365" s="8" t="s">
        <v>5</v>
      </c>
      <c r="D365" s="8" t="s">
        <v>6</v>
      </c>
      <c r="E365" s="8" t="s">
        <v>7</v>
      </c>
      <c r="F365" s="8" t="s">
        <v>8</v>
      </c>
      <c r="G365" s="8" t="s">
        <v>9</v>
      </c>
      <c r="H365" s="8" t="s">
        <v>10</v>
      </c>
      <c r="I365" s="9" t="s">
        <v>11</v>
      </c>
      <c r="J365" s="9" t="s">
        <v>12</v>
      </c>
      <c r="L365" s="10" t="s">
        <v>43</v>
      </c>
    </row>
    <row r="366" spans="1:12" s="6" customFormat="1" ht="24" customHeight="1" x14ac:dyDescent="0.25">
      <c r="A366" s="6">
        <f t="shared" ref="A366" si="76">A361</f>
        <v>19</v>
      </c>
      <c r="B366" s="11">
        <v>1</v>
      </c>
      <c r="C366" s="12" t="str">
        <f>IF(L366="","",INDEX([2]進修學校總表!$A$2:$R$100,L366,5))</f>
        <v xml:space="preserve">一般科目語文領域 英文 (B版)Ⅱ </v>
      </c>
      <c r="D366" s="13">
        <f>IF(L366="","",INDEX([2]進修學校總表!$A$2:$R$100,L366,6))</f>
        <v>2</v>
      </c>
      <c r="E366" s="13" t="str">
        <f>IF(L366="","",INDEX([2]進修學校總表!$A$2:$R$100,L366,7))</f>
        <v>車蓓群等</v>
      </c>
      <c r="F366" s="13" t="str">
        <f>IF(L366="","",INDEX([2]進修學校總表!$A$2:$R$100,L366,3))</f>
        <v>東大</v>
      </c>
      <c r="G366" s="13">
        <f>IF(L366="","",INDEX([2]進修學校總表!$A$2:$R$100,L366,13))</f>
        <v>210</v>
      </c>
      <c r="H366" s="14" t="str">
        <f>IF(L366="","",IF(INDEX([2]進修學校總表!$A$2:$R$100,L366,9)="","",INDEX([2]進修學校總表!$A$2:$R$100,L366,9)))</f>
        <v>02514(109-05-26)</v>
      </c>
      <c r="I366" s="15" t="str">
        <f>IF(L366="","",IF(INDEX([2]進修學校總表!$A$2:$R$100,L366,18)="","",INDEX([2]進修學校總表!$A$2:$R$100,L366,18)))</f>
        <v>習作、考卷</v>
      </c>
      <c r="J366" s="16"/>
      <c r="L366" s="10">
        <f>IF(B366="","",MATCH(VLOOKUP(A366,'[2]進修學校用書-OK'!$A$3:$O$100,B366+3,FALSE),[2]進修學校總表!$A$2:$A$100,0))</f>
        <v>1</v>
      </c>
    </row>
    <row r="367" spans="1:12" s="6" customFormat="1" ht="24" customHeight="1" x14ac:dyDescent="0.25">
      <c r="A367" s="6">
        <f t="shared" ref="A367:A377" si="77">A366</f>
        <v>19</v>
      </c>
      <c r="B367" s="11">
        <f>IF(B366="","",IF(B366+1&lt;=VLOOKUP(A367,'[2]進修學校用書-OK'!$A$3:$C$100,3),B366+1,""))</f>
        <v>2</v>
      </c>
      <c r="C367" s="12" t="str">
        <f>IF(L367="","",INDEX([2]進修學校總表!$A$2:$R$100,L367,5))</f>
        <v>國文</v>
      </c>
      <c r="D367" s="13" t="str">
        <f>IF(L367="","",INDEX([2]進修學校總表!$A$2:$R$100,L367,6))</f>
        <v>二</v>
      </c>
      <c r="E367" s="13" t="str">
        <f>IF(L367="","",INDEX([2]進修學校總表!$A$2:$R$100,L367,7))</f>
        <v>黃志民等</v>
      </c>
      <c r="F367" s="13" t="str">
        <f>IF(L367="","",INDEX([2]進修學校總表!$A$2:$R$100,L367,3))</f>
        <v>東大</v>
      </c>
      <c r="G367" s="13">
        <f>IF(L367="","",INDEX([2]進修學校總表!$A$2:$R$100,L367,13))</f>
        <v>210</v>
      </c>
      <c r="H367" s="14" t="str">
        <f>IF(L367="","",IF(INDEX([2]進修學校總表!$A$2:$R$100,L367,9)="","",INDEX([2]進修學校總表!$A$2:$R$100,L367,9)))</f>
        <v>01721(107-07-31 )</v>
      </c>
      <c r="I367" s="15" t="str">
        <f>IF(L367="","",IF(INDEX([2]進修學校總表!$A$2:$R$100,L367,18)="","",INDEX([2]進修學校總表!$A$2:$R$100,L367,18)))</f>
        <v>習作、補充文選、考卷</v>
      </c>
      <c r="J367" s="16"/>
      <c r="L367" s="10">
        <f>IF(B367="","",MATCH(VLOOKUP(A367,'[2]進修學校用書-OK'!$A$3:$O$100,B367+3,FALSE),[2]進修學校總表!$A$2:$A$100,0))</f>
        <v>17</v>
      </c>
    </row>
    <row r="368" spans="1:12" s="6" customFormat="1" ht="24" customHeight="1" x14ac:dyDescent="0.25">
      <c r="A368" s="6">
        <f t="shared" si="77"/>
        <v>19</v>
      </c>
      <c r="B368" s="11">
        <f>IF(B367="","",IF(B367+1&lt;=VLOOKUP(A368,'[2]進修學校用書-OK'!$A$3:$C$100,3),B367+1,""))</f>
        <v>3</v>
      </c>
      <c r="C368" s="12" t="str">
        <f>IF(L368="","",INDEX([2]進修學校總表!$A$2:$R$100,L368,5))</f>
        <v>數學 C Ⅱ </v>
      </c>
      <c r="D368" s="13" t="str">
        <f>IF(L368="","",INDEX([2]進修學校總表!$A$2:$R$100,L368,6))</f>
        <v>Ⅱ</v>
      </c>
      <c r="E368" s="13" t="str">
        <f>IF(L368="","",INDEX([2]進修學校總表!$A$2:$R$100,L368,7))</f>
        <v>林玲莉</v>
      </c>
      <c r="F368" s="13" t="str">
        <f>IF(L368="","",INDEX([2]進修學校總表!$A$2:$R$100,L368,3))</f>
        <v>龍騰</v>
      </c>
      <c r="G368" s="13">
        <f>IF(L368="","",INDEX([2]進修學校總表!$A$2:$R$100,L368,13))</f>
        <v>205</v>
      </c>
      <c r="H368" s="14" t="str">
        <f>IF(L368="","",IF(INDEX([2]進修學校總表!$A$2:$R$100,L368,9)="","",INDEX([2]進修學校總表!$A$2:$R$100,L368,9)))</f>
        <v>01645 99-07-02~107-07-31 </v>
      </c>
      <c r="I368" s="15" t="str">
        <f>IF(L368="","",IF(INDEX([2]進修學校總表!$A$2:$R$100,L368,18)="","",INDEX([2]進修學校總表!$A$2:$R$100,L368,18)))</f>
        <v>習作、講義</v>
      </c>
      <c r="J368" s="16"/>
      <c r="L368" s="10">
        <f>IF(B368="","",MATCH(VLOOKUP(A368,'[2]進修學校用書-OK'!$A$3:$O$100,B368+3,FALSE),[2]進修學校總表!$A$2:$A$100,0))</f>
        <v>25</v>
      </c>
    </row>
    <row r="369" spans="1:12" s="6" customFormat="1" ht="24" customHeight="1" x14ac:dyDescent="0.25">
      <c r="A369" s="6">
        <f t="shared" si="77"/>
        <v>19</v>
      </c>
      <c r="B369" s="11">
        <f>IF(B368="","",IF(B368+1&lt;=VLOOKUP(A369,'[2]進修學校用書-OK'!$A$3:$C$100,3),B368+1,""))</f>
        <v>4</v>
      </c>
      <c r="C369" s="12" t="str">
        <f>IF(L369="","",INDEX([2]進修學校總表!$A$2:$R$100,L369,5))</f>
        <v>基本電學</v>
      </c>
      <c r="D369" s="13" t="str">
        <f>IF(L369="","",INDEX([2]進修學校總表!$A$2:$R$100,L369,6))</f>
        <v>II</v>
      </c>
      <c r="E369" s="13" t="str">
        <f>IF(L369="","",INDEX([2]進修學校總表!$A$2:$R$100,L369,7))</f>
        <v>黃仲宇</v>
      </c>
      <c r="F369" s="13" t="str">
        <f>IF(L369="","",INDEX([2]進修學校總表!$A$2:$R$100,L369,3))</f>
        <v>台科大</v>
      </c>
      <c r="G369" s="13">
        <f>IF(L369="","",INDEX([2]進修學校總表!$A$2:$R$100,L369,13))</f>
        <v>362</v>
      </c>
      <c r="H369" s="14" t="str">
        <f>IF(L369="","",IF(INDEX([2]進修學校總表!$A$2:$R$100,L369,9)="","",INDEX([2]進修學校總表!$A$2:$R$100,L369,9)))</f>
        <v>02540(109.07.08)</v>
      </c>
      <c r="I369" s="15" t="str">
        <f>IF(L369="","",IF(INDEX([2]進修學校總表!$A$2:$R$100,L369,18)="","",INDEX([2]進修學校總表!$A$2:$R$100,L369,18)))</f>
        <v>習作本</v>
      </c>
      <c r="J369" s="16"/>
      <c r="L369" s="10">
        <f>IF(B369="","",MATCH(VLOOKUP(A369,'[2]進修學校用書-OK'!$A$3:$O$100,B369+3,FALSE),[2]進修學校總表!$A$2:$A$100,0))</f>
        <v>36</v>
      </c>
    </row>
    <row r="370" spans="1:12" s="6" customFormat="1" ht="24" customHeight="1" x14ac:dyDescent="0.25">
      <c r="A370" s="6">
        <f t="shared" si="77"/>
        <v>19</v>
      </c>
      <c r="B370" s="11" t="str">
        <f>IF(B369="","",IF(B369+1&lt;=VLOOKUP(A370,'[2]進修學校用書-OK'!$A$3:$C$100,3),B369+1,""))</f>
        <v/>
      </c>
      <c r="C370" s="12" t="str">
        <f>IF(L370="","",INDEX([2]進修學校總表!$A$2:$R$100,L370,5))</f>
        <v/>
      </c>
      <c r="D370" s="13" t="str">
        <f>IF(L370="","",INDEX([2]進修學校總表!$A$2:$R$100,L370,6))</f>
        <v/>
      </c>
      <c r="E370" s="13" t="str">
        <f>IF(L370="","",INDEX([2]進修學校總表!$A$2:$R$100,L370,7))</f>
        <v/>
      </c>
      <c r="F370" s="13" t="str">
        <f>IF(L370="","",INDEX([2]進修學校總表!$A$2:$R$100,L370,3))</f>
        <v/>
      </c>
      <c r="G370" s="13" t="str">
        <f>IF(L370="","",INDEX([2]進修學校總表!$A$2:$R$100,L370,13))</f>
        <v/>
      </c>
      <c r="H370" s="14" t="str">
        <f>IF(L370="","",IF(INDEX([2]進修學校總表!$A$2:$R$100,L370,9)="","",INDEX([2]進修學校總表!$A$2:$R$100,L370,9)))</f>
        <v/>
      </c>
      <c r="I370" s="15" t="str">
        <f>IF(L370="","",IF(INDEX([2]進修學校總表!$A$2:$R$100,L370,18)="","",INDEX([2]進修學校總表!$A$2:$R$100,L370,18)))</f>
        <v/>
      </c>
      <c r="J370" s="16"/>
      <c r="L370" s="10" t="str">
        <f>IF(B370="","",MATCH(VLOOKUP(A370,'[2]進修學校用書-OK'!$A$3:$O$100,B370+3,FALSE),[2]進修學校總表!$A$2:$A$100,0))</f>
        <v/>
      </c>
    </row>
    <row r="371" spans="1:12" s="6" customFormat="1" ht="24" customHeight="1" x14ac:dyDescent="0.25">
      <c r="A371" s="6">
        <f t="shared" si="77"/>
        <v>19</v>
      </c>
      <c r="B371" s="11" t="str">
        <f>IF(B370="","",IF(B370+1&lt;=VLOOKUP(A371,'[2]進修學校用書-OK'!$A$3:$C$100,3),B370+1,""))</f>
        <v/>
      </c>
      <c r="C371" s="12" t="str">
        <f>IF(L371="","",INDEX([2]進修學校總表!$A$2:$R$100,L371,5))</f>
        <v/>
      </c>
      <c r="D371" s="13" t="str">
        <f>IF(L371="","",INDEX([2]進修學校總表!$A$2:$R$100,L371,6))</f>
        <v/>
      </c>
      <c r="E371" s="13" t="str">
        <f>IF(L371="","",INDEX([2]進修學校總表!$A$2:$R$100,L371,7))</f>
        <v/>
      </c>
      <c r="F371" s="13" t="str">
        <f>IF(L371="","",INDEX([2]進修學校總表!$A$2:$R$100,L371,3))</f>
        <v/>
      </c>
      <c r="G371" s="13" t="str">
        <f>IF(L371="","",INDEX([2]進修學校總表!$A$2:$R$100,L371,13))</f>
        <v/>
      </c>
      <c r="H371" s="14" t="str">
        <f>IF(L371="","",IF(INDEX([2]進修學校總表!$A$2:$R$100,L371,9)="","",INDEX([2]進修學校總表!$A$2:$R$100,L371,9)))</f>
        <v/>
      </c>
      <c r="I371" s="15" t="str">
        <f>IF(L371="","",IF(INDEX([2]進修學校總表!$A$2:$R$100,L371,18)="","",INDEX([2]進修學校總表!$A$2:$R$100,L371,18)))</f>
        <v/>
      </c>
      <c r="J371" s="16"/>
      <c r="L371" s="10" t="str">
        <f>IF(B371="","",MATCH(VLOOKUP(A371,'[2]進修學校用書-OK'!$A$3:$O$100,B371+3,FALSE),[2]進修學校總表!$A$2:$A$100,0))</f>
        <v/>
      </c>
    </row>
    <row r="372" spans="1:12" s="6" customFormat="1" ht="24" customHeight="1" x14ac:dyDescent="0.25">
      <c r="A372" s="6">
        <f t="shared" si="77"/>
        <v>19</v>
      </c>
      <c r="B372" s="11" t="str">
        <f>IF(B371="","",IF(B371+1&lt;=VLOOKUP(A372,'[2]進修學校用書-OK'!$A$3:$C$100,3),B371+1,""))</f>
        <v/>
      </c>
      <c r="C372" s="12" t="str">
        <f>IF(L372="","",INDEX([2]進修學校總表!$A$2:$R$100,L372,5))</f>
        <v/>
      </c>
      <c r="D372" s="13" t="str">
        <f>IF(L372="","",INDEX([2]進修學校總表!$A$2:$R$100,L372,6))</f>
        <v/>
      </c>
      <c r="E372" s="13" t="str">
        <f>IF(L372="","",INDEX([2]進修學校總表!$A$2:$R$100,L372,7))</f>
        <v/>
      </c>
      <c r="F372" s="13" t="str">
        <f>IF(L372="","",INDEX([2]進修學校總表!$A$2:$R$100,L372,3))</f>
        <v/>
      </c>
      <c r="G372" s="13" t="str">
        <f>IF(L372="","",INDEX([2]進修學校總表!$A$2:$R$100,L372,13))</f>
        <v/>
      </c>
      <c r="H372" s="14" t="str">
        <f>IF(L372="","",IF(INDEX([2]進修學校總表!$A$2:$R$100,L372,9)="","",INDEX([2]進修學校總表!$A$2:$R$100,L372,9)))</f>
        <v/>
      </c>
      <c r="I372" s="15" t="str">
        <f>IF(L372="","",IF(INDEX([2]進修學校總表!$A$2:$R$100,L372,18)="","",INDEX([2]進修學校總表!$A$2:$R$100,L372,18)))</f>
        <v/>
      </c>
      <c r="J372" s="16"/>
      <c r="L372" s="10" t="str">
        <f>IF(B372="","",MATCH(VLOOKUP(A372,'[2]進修學校用書-OK'!$A$3:$O$100,B372+3,FALSE),[2]進修學校總表!$A$2:$A$100,0))</f>
        <v/>
      </c>
    </row>
    <row r="373" spans="1:12" s="6" customFormat="1" ht="24" customHeight="1" x14ac:dyDescent="0.25">
      <c r="A373" s="6">
        <f t="shared" si="77"/>
        <v>19</v>
      </c>
      <c r="B373" s="11" t="str">
        <f>IF(B372="","",IF(B372+1&lt;=VLOOKUP(A373,'[2]進修學校用書-OK'!$A$3:$C$100,3),B372+1,""))</f>
        <v/>
      </c>
      <c r="C373" s="12" t="str">
        <f>IF(L373="","",INDEX([2]進修學校總表!$A$2:$R$100,L373,5))</f>
        <v/>
      </c>
      <c r="D373" s="13" t="str">
        <f>IF(L373="","",INDEX([2]進修學校總表!$A$2:$R$100,L373,6))</f>
        <v/>
      </c>
      <c r="E373" s="13" t="str">
        <f>IF(L373="","",INDEX([2]進修學校總表!$A$2:$R$100,L373,7))</f>
        <v/>
      </c>
      <c r="F373" s="13" t="str">
        <f>IF(L373="","",INDEX([2]進修學校總表!$A$2:$R$100,L373,3))</f>
        <v/>
      </c>
      <c r="G373" s="13" t="str">
        <f>IF(L373="","",INDEX([2]進修學校總表!$A$2:$R$100,L373,13))</f>
        <v/>
      </c>
      <c r="H373" s="14" t="str">
        <f>IF(L373="","",IF(INDEX([2]進修學校總表!$A$2:$R$100,L373,9)="","",INDEX([2]進修學校總表!$A$2:$R$100,L373,9)))</f>
        <v/>
      </c>
      <c r="I373" s="15" t="str">
        <f>IF(L373="","",IF(INDEX([2]進修學校總表!$A$2:$R$100,L373,18)="","",INDEX([2]進修學校總表!$A$2:$R$100,L373,18)))</f>
        <v/>
      </c>
      <c r="J373" s="16"/>
      <c r="L373" s="10" t="str">
        <f>IF(B373="","",MATCH(VLOOKUP(A373,'[2]進修學校用書-OK'!$A$3:$O$100,B373+3,FALSE),[2]進修學校總表!$A$2:$A$100,0))</f>
        <v/>
      </c>
    </row>
    <row r="374" spans="1:12" s="6" customFormat="1" ht="24" customHeight="1" x14ac:dyDescent="0.25">
      <c r="A374" s="6">
        <f t="shared" si="77"/>
        <v>19</v>
      </c>
      <c r="B374" s="11" t="str">
        <f>IF(B373="","",IF(B373+1&lt;=VLOOKUP(A374,'[2]進修學校用書-OK'!$A$3:$C$100,3),B373+1,""))</f>
        <v/>
      </c>
      <c r="C374" s="12" t="str">
        <f>IF(L374="","",INDEX([2]進修學校總表!$A$2:$R$100,L374,5))</f>
        <v/>
      </c>
      <c r="D374" s="13" t="str">
        <f>IF(L374="","",INDEX([2]進修學校總表!$A$2:$R$100,L374,6))</f>
        <v/>
      </c>
      <c r="E374" s="13" t="str">
        <f>IF(L374="","",INDEX([2]進修學校總表!$A$2:$R$100,L374,7))</f>
        <v/>
      </c>
      <c r="F374" s="13" t="str">
        <f>IF(L374="","",INDEX([2]進修學校總表!$A$2:$R$100,L374,3))</f>
        <v/>
      </c>
      <c r="G374" s="13" t="str">
        <f>IF(L374="","",INDEX([2]進修學校總表!$A$2:$R$100,L374,13))</f>
        <v/>
      </c>
      <c r="H374" s="14" t="str">
        <f>IF(L374="","",IF(INDEX([2]進修學校總表!$A$2:$R$100,L374,9)="","",INDEX([2]進修學校總表!$A$2:$R$100,L374,9)))</f>
        <v/>
      </c>
      <c r="I374" s="15" t="str">
        <f>IF(L374="","",IF(INDEX([2]進修學校總表!$A$2:$R$100,L374,18)="","",INDEX([2]進修學校總表!$A$2:$R$100,L374,18)))</f>
        <v/>
      </c>
      <c r="J374" s="16"/>
      <c r="L374" s="10" t="str">
        <f>IF(B374="","",MATCH(VLOOKUP(A374,'[2]進修學校用書-OK'!$A$3:$O$100,B374+3,FALSE),[2]進修學校總表!$A$2:$A$100,0))</f>
        <v/>
      </c>
    </row>
    <row r="375" spans="1:12" s="6" customFormat="1" ht="30" customHeight="1" x14ac:dyDescent="0.25">
      <c r="A375" s="6">
        <f t="shared" si="77"/>
        <v>19</v>
      </c>
      <c r="B375" s="11" t="str">
        <f>IF(B374="","",IF(B374+1&lt;=VLOOKUP(A375,'[2]進修學校用書-OK'!$A$3:$C$100,3),B374+1,""))</f>
        <v/>
      </c>
      <c r="C375" s="12" t="str">
        <f>IF(L375="","",INDEX([2]進修學校總表!$A$2:$R$100,L375,5))</f>
        <v/>
      </c>
      <c r="D375" s="13" t="str">
        <f>IF(L375="","",INDEX([2]進修學校總表!$A$2:$R$100,L375,6))</f>
        <v/>
      </c>
      <c r="E375" s="13" t="str">
        <f>IF(L375="","",INDEX([2]進修學校總表!$A$2:$R$100,L375,7))</f>
        <v/>
      </c>
      <c r="F375" s="13" t="str">
        <f>IF(L375="","",INDEX([2]進修學校總表!$A$2:$R$100,L375,3))</f>
        <v/>
      </c>
      <c r="G375" s="13" t="str">
        <f>IF(L375="","",INDEX([2]進修學校總表!$A$2:$R$100,L375,13))</f>
        <v/>
      </c>
      <c r="H375" s="14" t="str">
        <f>IF(L375="","",IF(INDEX([2]進修學校總表!$A$2:$R$100,L375,9)="","",INDEX([2]進修學校總表!$A$2:$R$100,L375,9)))</f>
        <v/>
      </c>
      <c r="I375" s="15" t="str">
        <f>IF(L375="","",IF(INDEX([2]進修學校總表!$A$2:$R$100,L375,18)="","",INDEX([2]進修學校總表!$A$2:$R$100,L375,18)))</f>
        <v/>
      </c>
      <c r="J375" s="16"/>
      <c r="L375" s="10" t="str">
        <f>IF(B375="","",MATCH(VLOOKUP(A375,'[2]進修學校用書-OK'!$A$3:$O$100,B375+3,FALSE),[2]進修學校總表!$A$2:$A$100,0))</f>
        <v/>
      </c>
    </row>
    <row r="376" spans="1:12" s="6" customFormat="1" ht="30" customHeight="1" x14ac:dyDescent="0.25">
      <c r="A376" s="6">
        <f t="shared" si="77"/>
        <v>19</v>
      </c>
      <c r="B376" s="11" t="str">
        <f>IF(B375="","",IF(B375+1&lt;=VLOOKUP(A376,'[2]進修學校用書-OK'!$A$3:$C$100,3),B375+1,""))</f>
        <v/>
      </c>
      <c r="C376" s="12" t="str">
        <f>IF(L376="","",INDEX([2]進修學校總表!$A$2:$R$100,L376,5))</f>
        <v/>
      </c>
      <c r="D376" s="13" t="str">
        <f>IF(L376="","",INDEX([2]進修學校總表!$A$2:$R$100,L376,6))</f>
        <v/>
      </c>
      <c r="E376" s="13" t="str">
        <f>IF(L376="","",INDEX([2]進修學校總表!$A$2:$R$100,L376,7))</f>
        <v/>
      </c>
      <c r="F376" s="13" t="str">
        <f>IF(L376="","",INDEX([2]進修學校總表!$A$2:$R$100,L376,3))</f>
        <v/>
      </c>
      <c r="G376" s="13" t="str">
        <f>IF(L376="","",INDEX([2]進修學校總表!$A$2:$R$100,L376,13))</f>
        <v/>
      </c>
      <c r="H376" s="14" t="str">
        <f>IF(L376="","",IF(INDEX([2]進修學校總表!$A$2:$R$100,L376,9)="","",INDEX([2]進修學校總表!$A$2:$R$100,L376,9)))</f>
        <v/>
      </c>
      <c r="I376" s="15" t="str">
        <f>IF(L376="","",IF(INDEX([2]進修學校總表!$A$2:$R$100,L376,18)="","",INDEX([2]進修學校總表!$A$2:$R$100,L376,18)))</f>
        <v/>
      </c>
      <c r="J376" s="16"/>
      <c r="L376" s="10" t="str">
        <f>IF(B376="","",MATCH(VLOOKUP(A376,'[2]進修學校用書-OK'!$A$3:$O$100,B376+3,FALSE),[2]進修學校總表!$A$2:$A$100,0))</f>
        <v/>
      </c>
    </row>
    <row r="377" spans="1:12" s="6" customFormat="1" ht="30" customHeight="1" x14ac:dyDescent="0.25">
      <c r="A377" s="6">
        <f t="shared" si="77"/>
        <v>19</v>
      </c>
      <c r="B377" s="11" t="str">
        <f>IF(B376="","",IF(B376+1&lt;=VLOOKUP(A377,'[2]進修學校用書-OK'!$A$3:$C$100,3),B376+1,""))</f>
        <v/>
      </c>
      <c r="C377" s="12" t="str">
        <f>IF(L377="","",INDEX([2]進修學校總表!$A$2:$R$100,L377,5))</f>
        <v/>
      </c>
      <c r="D377" s="13" t="str">
        <f>IF(L377="","",INDEX([2]進修學校總表!$A$2:$R$100,L377,6))</f>
        <v/>
      </c>
      <c r="E377" s="13" t="str">
        <f>IF(L377="","",INDEX([2]進修學校總表!$A$2:$R$100,L377,7))</f>
        <v/>
      </c>
      <c r="F377" s="13" t="str">
        <f>IF(L377="","",INDEX([2]進修學校總表!$A$2:$R$100,L377,3))</f>
        <v/>
      </c>
      <c r="G377" s="13" t="str">
        <f>IF(L377="","",INDEX([2]進修學校總表!$A$2:$R$100,L377,13))</f>
        <v/>
      </c>
      <c r="H377" s="14" t="str">
        <f>IF(L377="","",IF(INDEX([2]進修學校總表!$A$2:$R$100,L377,9)="","",INDEX([2]進修學校總表!$A$2:$R$100,L377,9)))</f>
        <v/>
      </c>
      <c r="I377" s="15" t="str">
        <f>IF(L377="","",IF(INDEX([2]進修學校總表!$A$2:$R$100,L377,18)="","",INDEX([2]進修學校總表!$A$2:$R$100,L377,18)))</f>
        <v/>
      </c>
      <c r="J377" s="16"/>
      <c r="L377" s="10" t="str">
        <f>IF(B377="","",MATCH(VLOOKUP(A377,'[2]進修學校用書-OK'!$A$3:$O$100,B377+3,FALSE),[2]進修學校總表!$A$2:$A$100,0))</f>
        <v/>
      </c>
    </row>
    <row r="378" spans="1:12" ht="10.15" customHeight="1" x14ac:dyDescent="0.25">
      <c r="B378" s="17" t="s">
        <v>30</v>
      </c>
      <c r="C378" s="17"/>
      <c r="D378" s="18">
        <f t="shared" ref="D378" si="78">SUM(G366:G377)</f>
        <v>987</v>
      </c>
      <c r="E378" s="18"/>
      <c r="F378" s="18"/>
      <c r="G378" s="18"/>
      <c r="H378" s="18"/>
      <c r="I378" s="18"/>
      <c r="J378" s="18"/>
    </row>
    <row r="379" spans="1:12" ht="10.15" customHeight="1" x14ac:dyDescent="0.25">
      <c r="B379" s="17"/>
      <c r="C379" s="17"/>
      <c r="D379" s="18"/>
      <c r="E379" s="18"/>
      <c r="F379" s="18"/>
      <c r="G379" s="18"/>
      <c r="H379" s="18"/>
      <c r="I379" s="18"/>
      <c r="J379" s="18"/>
    </row>
    <row r="380" spans="1:12" ht="25.15" customHeight="1" x14ac:dyDescent="0.25">
      <c r="B380" s="19"/>
      <c r="C380" s="19"/>
      <c r="D380" s="20"/>
      <c r="E380" s="20"/>
      <c r="F380" s="20"/>
      <c r="G380" s="20"/>
      <c r="H380" s="20"/>
      <c r="I380" s="20"/>
      <c r="J380" s="20"/>
    </row>
    <row r="381" spans="1:12" ht="13.9" customHeight="1" x14ac:dyDescent="0.25">
      <c r="A381" s="1">
        <f t="shared" ref="A381" si="79">A361+1</f>
        <v>20</v>
      </c>
      <c r="C381" s="3" t="str">
        <f t="shared" ref="C381:C382" si="80">C361</f>
        <v>臺北市立大安高級工業職業學校附設進修學校</v>
      </c>
      <c r="D381" s="3"/>
      <c r="E381" s="3"/>
      <c r="F381" s="3"/>
      <c r="G381" s="4"/>
      <c r="H381" s="4"/>
    </row>
    <row r="382" spans="1:12" ht="13.9" customHeight="1" x14ac:dyDescent="0.25">
      <c r="C382" s="3" t="str">
        <f t="shared" si="80"/>
        <v>106學年度第2學期 教科書單</v>
      </c>
      <c r="D382" s="3"/>
      <c r="E382" s="3"/>
      <c r="F382" s="3"/>
      <c r="G382" s="4"/>
      <c r="H382" s="4"/>
    </row>
    <row r="384" spans="1:12" x14ac:dyDescent="0.25">
      <c r="C384" s="5" t="str">
        <f>INDEX([1]班級列表!$M$2:$N$61,A381,2)</f>
        <v>電機一乙</v>
      </c>
      <c r="E384" s="2" t="s">
        <v>44</v>
      </c>
      <c r="H384" s="2" t="s">
        <v>45</v>
      </c>
    </row>
    <row r="385" spans="1:12" s="6" customFormat="1" ht="14.25" x14ac:dyDescent="0.25">
      <c r="B385" s="7" t="s">
        <v>4</v>
      </c>
      <c r="C385" s="8" t="s">
        <v>5</v>
      </c>
      <c r="D385" s="8" t="s">
        <v>6</v>
      </c>
      <c r="E385" s="8" t="s">
        <v>7</v>
      </c>
      <c r="F385" s="8" t="s">
        <v>8</v>
      </c>
      <c r="G385" s="8" t="s">
        <v>9</v>
      </c>
      <c r="H385" s="8" t="s">
        <v>10</v>
      </c>
      <c r="I385" s="9" t="s">
        <v>11</v>
      </c>
      <c r="J385" s="9" t="s">
        <v>12</v>
      </c>
      <c r="L385" s="10" t="s">
        <v>46</v>
      </c>
    </row>
    <row r="386" spans="1:12" s="6" customFormat="1" ht="24" customHeight="1" x14ac:dyDescent="0.25">
      <c r="A386" s="6">
        <f t="shared" ref="A386" si="81">A381</f>
        <v>20</v>
      </c>
      <c r="B386" s="11">
        <v>1</v>
      </c>
      <c r="C386" s="12" t="str">
        <f>IF(L386="","",INDEX([2]進修學校總表!$A$2:$R$100,L386,5))</f>
        <v xml:space="preserve">一般科目語文領域 英文 (B版)Ⅱ </v>
      </c>
      <c r="D386" s="13">
        <f>IF(L386="","",INDEX([2]進修學校總表!$A$2:$R$100,L386,6))</f>
        <v>2</v>
      </c>
      <c r="E386" s="13" t="str">
        <f>IF(L386="","",INDEX([2]進修學校總表!$A$2:$R$100,L386,7))</f>
        <v>車蓓群等</v>
      </c>
      <c r="F386" s="13" t="str">
        <f>IF(L386="","",INDEX([2]進修學校總表!$A$2:$R$100,L386,3))</f>
        <v>東大</v>
      </c>
      <c r="G386" s="13">
        <f>IF(L386="","",INDEX([2]進修學校總表!$A$2:$R$100,L386,13))</f>
        <v>210</v>
      </c>
      <c r="H386" s="14" t="str">
        <f>IF(L386="","",IF(INDEX([2]進修學校總表!$A$2:$R$100,L386,9)="","",INDEX([2]進修學校總表!$A$2:$R$100,L386,9)))</f>
        <v>02514(109-05-26)</v>
      </c>
      <c r="I386" s="15" t="str">
        <f>IF(L386="","",IF(INDEX([2]進修學校總表!$A$2:$R$100,L386,18)="","",INDEX([2]進修學校總表!$A$2:$R$100,L386,18)))</f>
        <v>習作、考卷</v>
      </c>
      <c r="J386" s="16"/>
      <c r="L386" s="10">
        <f>IF(B386="","",MATCH(VLOOKUP(A386,'[2]進修學校用書-OK'!$A$3:$O$100,B386+3,FALSE),[2]進修學校總表!$A$2:$A$100,0))</f>
        <v>1</v>
      </c>
    </row>
    <row r="387" spans="1:12" s="6" customFormat="1" ht="24" customHeight="1" x14ac:dyDescent="0.25">
      <c r="A387" s="6">
        <f t="shared" ref="A387:A397" si="82">A386</f>
        <v>20</v>
      </c>
      <c r="B387" s="11">
        <f>IF(B386="","",IF(B386+1&lt;=VLOOKUP(A387,'[2]進修學校用書-OK'!$A$3:$C$100,3),B386+1,""))</f>
        <v>2</v>
      </c>
      <c r="C387" s="12" t="str">
        <f>IF(L387="","",INDEX([2]進修學校總表!$A$2:$R$100,L387,5))</f>
        <v>國文</v>
      </c>
      <c r="D387" s="13" t="str">
        <f>IF(L387="","",INDEX([2]進修學校總表!$A$2:$R$100,L387,6))</f>
        <v>二</v>
      </c>
      <c r="E387" s="13" t="str">
        <f>IF(L387="","",INDEX([2]進修學校總表!$A$2:$R$100,L387,7))</f>
        <v>黃志民等</v>
      </c>
      <c r="F387" s="13" t="str">
        <f>IF(L387="","",INDEX([2]進修學校總表!$A$2:$R$100,L387,3))</f>
        <v>東大</v>
      </c>
      <c r="G387" s="13">
        <f>IF(L387="","",INDEX([2]進修學校總表!$A$2:$R$100,L387,13))</f>
        <v>210</v>
      </c>
      <c r="H387" s="14" t="str">
        <f>IF(L387="","",IF(INDEX([2]進修學校總表!$A$2:$R$100,L387,9)="","",INDEX([2]進修學校總表!$A$2:$R$100,L387,9)))</f>
        <v>01721(107-07-31 )</v>
      </c>
      <c r="I387" s="15" t="str">
        <f>IF(L387="","",IF(INDEX([2]進修學校總表!$A$2:$R$100,L387,18)="","",INDEX([2]進修學校總表!$A$2:$R$100,L387,18)))</f>
        <v>習作、補充文選、考卷</v>
      </c>
      <c r="J387" s="16"/>
      <c r="L387" s="10">
        <f>IF(B387="","",MATCH(VLOOKUP(A387,'[2]進修學校用書-OK'!$A$3:$O$100,B387+3,FALSE),[2]進修學校總表!$A$2:$A$100,0))</f>
        <v>17</v>
      </c>
    </row>
    <row r="388" spans="1:12" s="6" customFormat="1" ht="24" customHeight="1" x14ac:dyDescent="0.25">
      <c r="A388" s="6">
        <f t="shared" si="82"/>
        <v>20</v>
      </c>
      <c r="B388" s="11">
        <f>IF(B387="","",IF(B387+1&lt;=VLOOKUP(A388,'[2]進修學校用書-OK'!$A$3:$C$100,3),B387+1,""))</f>
        <v>3</v>
      </c>
      <c r="C388" s="12" t="str">
        <f>IF(L388="","",INDEX([2]進修學校總表!$A$2:$R$100,L388,5))</f>
        <v>數學 C Ⅱ </v>
      </c>
      <c r="D388" s="13" t="str">
        <f>IF(L388="","",INDEX([2]進修學校總表!$A$2:$R$100,L388,6))</f>
        <v>Ⅱ</v>
      </c>
      <c r="E388" s="13" t="str">
        <f>IF(L388="","",INDEX([2]進修學校總表!$A$2:$R$100,L388,7))</f>
        <v>林玲莉</v>
      </c>
      <c r="F388" s="13" t="str">
        <f>IF(L388="","",INDEX([2]進修學校總表!$A$2:$R$100,L388,3))</f>
        <v>龍騰</v>
      </c>
      <c r="G388" s="13">
        <f>IF(L388="","",INDEX([2]進修學校總表!$A$2:$R$100,L388,13))</f>
        <v>205</v>
      </c>
      <c r="H388" s="14" t="str">
        <f>IF(L388="","",IF(INDEX([2]進修學校總表!$A$2:$R$100,L388,9)="","",INDEX([2]進修學校總表!$A$2:$R$100,L388,9)))</f>
        <v>01645 99-07-02~107-07-31 </v>
      </c>
      <c r="I388" s="15" t="str">
        <f>IF(L388="","",IF(INDEX([2]進修學校總表!$A$2:$R$100,L388,18)="","",INDEX([2]進修學校總表!$A$2:$R$100,L388,18)))</f>
        <v>習作、講義</v>
      </c>
      <c r="J388" s="16"/>
      <c r="L388" s="10">
        <f>IF(B388="","",MATCH(VLOOKUP(A388,'[2]進修學校用書-OK'!$A$3:$O$100,B388+3,FALSE),[2]進修學校總表!$A$2:$A$100,0))</f>
        <v>25</v>
      </c>
    </row>
    <row r="389" spans="1:12" s="6" customFormat="1" ht="24" customHeight="1" x14ac:dyDescent="0.25">
      <c r="A389" s="6">
        <f t="shared" si="82"/>
        <v>20</v>
      </c>
      <c r="B389" s="11">
        <f>IF(B388="","",IF(B388+1&lt;=VLOOKUP(A389,'[2]進修學校用書-OK'!$A$3:$C$100,3),B388+1,""))</f>
        <v>4</v>
      </c>
      <c r="C389" s="12" t="str">
        <f>IF(L389="","",INDEX([2]進修學校總表!$A$2:$R$100,L389,5))</f>
        <v>基本電學</v>
      </c>
      <c r="D389" s="13" t="str">
        <f>IF(L389="","",INDEX([2]進修學校總表!$A$2:$R$100,L389,6))</f>
        <v>II</v>
      </c>
      <c r="E389" s="13" t="str">
        <f>IF(L389="","",INDEX([2]進修學校總表!$A$2:$R$100,L389,7))</f>
        <v>黃仲宇</v>
      </c>
      <c r="F389" s="13" t="str">
        <f>IF(L389="","",INDEX([2]進修學校總表!$A$2:$R$100,L389,3))</f>
        <v>台科大</v>
      </c>
      <c r="G389" s="13">
        <f>IF(L389="","",INDEX([2]進修學校總表!$A$2:$R$100,L389,13))</f>
        <v>362</v>
      </c>
      <c r="H389" s="14" t="str">
        <f>IF(L389="","",IF(INDEX([2]進修學校總表!$A$2:$R$100,L389,9)="","",INDEX([2]進修學校總表!$A$2:$R$100,L389,9)))</f>
        <v>02540(109.07.08)</v>
      </c>
      <c r="I389" s="15" t="str">
        <f>IF(L389="","",IF(INDEX([2]進修學校總表!$A$2:$R$100,L389,18)="","",INDEX([2]進修學校總表!$A$2:$R$100,L389,18)))</f>
        <v>習作本</v>
      </c>
      <c r="J389" s="16"/>
      <c r="L389" s="10">
        <f>IF(B389="","",MATCH(VLOOKUP(A389,'[2]進修學校用書-OK'!$A$3:$O$100,B389+3,FALSE),[2]進修學校總表!$A$2:$A$100,0))</f>
        <v>36</v>
      </c>
    </row>
    <row r="390" spans="1:12" s="6" customFormat="1" ht="24" customHeight="1" x14ac:dyDescent="0.25">
      <c r="A390" s="6">
        <f t="shared" si="82"/>
        <v>20</v>
      </c>
      <c r="B390" s="11" t="str">
        <f>IF(B389="","",IF(B389+1&lt;=VLOOKUP(A390,'[2]進修學校用書-OK'!$A$3:$C$100,3),B389+1,""))</f>
        <v/>
      </c>
      <c r="C390" s="12" t="str">
        <f>IF(L390="","",INDEX([2]進修學校總表!$A$2:$R$100,L390,5))</f>
        <v/>
      </c>
      <c r="D390" s="13" t="str">
        <f>IF(L390="","",INDEX([2]進修學校總表!$A$2:$R$100,L390,6))</f>
        <v/>
      </c>
      <c r="E390" s="13" t="str">
        <f>IF(L390="","",INDEX([2]進修學校總表!$A$2:$R$100,L390,7))</f>
        <v/>
      </c>
      <c r="F390" s="13" t="str">
        <f>IF(L390="","",INDEX([2]進修學校總表!$A$2:$R$100,L390,3))</f>
        <v/>
      </c>
      <c r="G390" s="13" t="str">
        <f>IF(L390="","",INDEX([2]進修學校總表!$A$2:$R$100,L390,13))</f>
        <v/>
      </c>
      <c r="H390" s="14" t="str">
        <f>IF(L390="","",IF(INDEX([2]進修學校總表!$A$2:$R$100,L390,9)="","",INDEX([2]進修學校總表!$A$2:$R$100,L390,9)))</f>
        <v/>
      </c>
      <c r="I390" s="15" t="str">
        <f>IF(L390="","",IF(INDEX([2]進修學校總表!$A$2:$R$100,L390,18)="","",INDEX([2]進修學校總表!$A$2:$R$100,L390,18)))</f>
        <v/>
      </c>
      <c r="J390" s="16"/>
      <c r="L390" s="10" t="str">
        <f>IF(B390="","",MATCH(VLOOKUP(A390,'[2]進修學校用書-OK'!$A$3:$O$100,B390+3,FALSE),[2]進修學校總表!$A$2:$A$100,0))</f>
        <v/>
      </c>
    </row>
    <row r="391" spans="1:12" s="6" customFormat="1" ht="24" customHeight="1" x14ac:dyDescent="0.25">
      <c r="A391" s="6">
        <f t="shared" si="82"/>
        <v>20</v>
      </c>
      <c r="B391" s="11" t="str">
        <f>IF(B390="","",IF(B390+1&lt;=VLOOKUP(A391,'[2]進修學校用書-OK'!$A$3:$C$100,3),B390+1,""))</f>
        <v/>
      </c>
      <c r="C391" s="12" t="str">
        <f>IF(L391="","",INDEX([2]進修學校總表!$A$2:$R$100,L391,5))</f>
        <v/>
      </c>
      <c r="D391" s="13" t="str">
        <f>IF(L391="","",INDEX([2]進修學校總表!$A$2:$R$100,L391,6))</f>
        <v/>
      </c>
      <c r="E391" s="13" t="str">
        <f>IF(L391="","",INDEX([2]進修學校總表!$A$2:$R$100,L391,7))</f>
        <v/>
      </c>
      <c r="F391" s="13" t="str">
        <f>IF(L391="","",INDEX([2]進修學校總表!$A$2:$R$100,L391,3))</f>
        <v/>
      </c>
      <c r="G391" s="13" t="str">
        <f>IF(L391="","",INDEX([2]進修學校總表!$A$2:$R$100,L391,13))</f>
        <v/>
      </c>
      <c r="H391" s="14" t="str">
        <f>IF(L391="","",IF(INDEX([2]進修學校總表!$A$2:$R$100,L391,9)="","",INDEX([2]進修學校總表!$A$2:$R$100,L391,9)))</f>
        <v/>
      </c>
      <c r="I391" s="15" t="str">
        <f>IF(L391="","",IF(INDEX([2]進修學校總表!$A$2:$R$100,L391,18)="","",INDEX([2]進修學校總表!$A$2:$R$100,L391,18)))</f>
        <v/>
      </c>
      <c r="J391" s="16"/>
      <c r="L391" s="10" t="str">
        <f>IF(B391="","",MATCH(VLOOKUP(A391,'[2]進修學校用書-OK'!$A$3:$O$100,B391+3,FALSE),[2]進修學校總表!$A$2:$A$100,0))</f>
        <v/>
      </c>
    </row>
    <row r="392" spans="1:12" s="6" customFormat="1" ht="24" customHeight="1" x14ac:dyDescent="0.25">
      <c r="A392" s="6">
        <f t="shared" si="82"/>
        <v>20</v>
      </c>
      <c r="B392" s="11" t="str">
        <f>IF(B391="","",IF(B391+1&lt;=VLOOKUP(A392,'[2]進修學校用書-OK'!$A$3:$C$100,3),B391+1,""))</f>
        <v/>
      </c>
      <c r="C392" s="12" t="str">
        <f>IF(L392="","",INDEX([2]進修學校總表!$A$2:$R$100,L392,5))</f>
        <v/>
      </c>
      <c r="D392" s="13" t="str">
        <f>IF(L392="","",INDEX([2]進修學校總表!$A$2:$R$100,L392,6))</f>
        <v/>
      </c>
      <c r="E392" s="13" t="str">
        <f>IF(L392="","",INDEX([2]進修學校總表!$A$2:$R$100,L392,7))</f>
        <v/>
      </c>
      <c r="F392" s="13" t="str">
        <f>IF(L392="","",INDEX([2]進修學校總表!$A$2:$R$100,L392,3))</f>
        <v/>
      </c>
      <c r="G392" s="13" t="str">
        <f>IF(L392="","",INDEX([2]進修學校總表!$A$2:$R$100,L392,13))</f>
        <v/>
      </c>
      <c r="H392" s="14" t="str">
        <f>IF(L392="","",IF(INDEX([2]進修學校總表!$A$2:$R$100,L392,9)="","",INDEX([2]進修學校總表!$A$2:$R$100,L392,9)))</f>
        <v/>
      </c>
      <c r="I392" s="15" t="str">
        <f>IF(L392="","",IF(INDEX([2]進修學校總表!$A$2:$R$100,L392,18)="","",INDEX([2]進修學校總表!$A$2:$R$100,L392,18)))</f>
        <v/>
      </c>
      <c r="J392" s="16"/>
      <c r="L392" s="10" t="str">
        <f>IF(B392="","",MATCH(VLOOKUP(A392,'[2]進修學校用書-OK'!$A$3:$O$100,B392+3,FALSE),[2]進修學校總表!$A$2:$A$100,0))</f>
        <v/>
      </c>
    </row>
    <row r="393" spans="1:12" s="6" customFormat="1" ht="24" customHeight="1" x14ac:dyDescent="0.25">
      <c r="A393" s="6">
        <f t="shared" si="82"/>
        <v>20</v>
      </c>
      <c r="B393" s="11" t="str">
        <f>IF(B392="","",IF(B392+1&lt;=VLOOKUP(A393,'[2]進修學校用書-OK'!$A$3:$C$100,3),B392+1,""))</f>
        <v/>
      </c>
      <c r="C393" s="12" t="str">
        <f>IF(L393="","",INDEX([2]進修學校總表!$A$2:$R$100,L393,5))</f>
        <v/>
      </c>
      <c r="D393" s="13" t="str">
        <f>IF(L393="","",INDEX([2]進修學校總表!$A$2:$R$100,L393,6))</f>
        <v/>
      </c>
      <c r="E393" s="13" t="str">
        <f>IF(L393="","",INDEX([2]進修學校總表!$A$2:$R$100,L393,7))</f>
        <v/>
      </c>
      <c r="F393" s="13" t="str">
        <f>IF(L393="","",INDEX([2]進修學校總表!$A$2:$R$100,L393,3))</f>
        <v/>
      </c>
      <c r="G393" s="13" t="str">
        <f>IF(L393="","",INDEX([2]進修學校總表!$A$2:$R$100,L393,13))</f>
        <v/>
      </c>
      <c r="H393" s="14" t="str">
        <f>IF(L393="","",IF(INDEX([2]進修學校總表!$A$2:$R$100,L393,9)="","",INDEX([2]進修學校總表!$A$2:$R$100,L393,9)))</f>
        <v/>
      </c>
      <c r="I393" s="15" t="str">
        <f>IF(L393="","",IF(INDEX([2]進修學校總表!$A$2:$R$100,L393,18)="","",INDEX([2]進修學校總表!$A$2:$R$100,L393,18)))</f>
        <v/>
      </c>
      <c r="J393" s="16"/>
      <c r="L393" s="10" t="str">
        <f>IF(B393="","",MATCH(VLOOKUP(A393,'[2]進修學校用書-OK'!$A$3:$O$100,B393+3,FALSE),[2]進修學校總表!$A$2:$A$100,0))</f>
        <v/>
      </c>
    </row>
    <row r="394" spans="1:12" s="6" customFormat="1" ht="24" customHeight="1" x14ac:dyDescent="0.25">
      <c r="A394" s="6">
        <f t="shared" si="82"/>
        <v>20</v>
      </c>
      <c r="B394" s="11" t="str">
        <f>IF(B393="","",IF(B393+1&lt;=VLOOKUP(A394,'[2]進修學校用書-OK'!$A$3:$C$100,3),B393+1,""))</f>
        <v/>
      </c>
      <c r="C394" s="12" t="str">
        <f>IF(L394="","",INDEX([2]進修學校總表!$A$2:$R$100,L394,5))</f>
        <v/>
      </c>
      <c r="D394" s="13" t="str">
        <f>IF(L394="","",INDEX([2]進修學校總表!$A$2:$R$100,L394,6))</f>
        <v/>
      </c>
      <c r="E394" s="13" t="str">
        <f>IF(L394="","",INDEX([2]進修學校總表!$A$2:$R$100,L394,7))</f>
        <v/>
      </c>
      <c r="F394" s="13" t="str">
        <f>IF(L394="","",INDEX([2]進修學校總表!$A$2:$R$100,L394,3))</f>
        <v/>
      </c>
      <c r="G394" s="13" t="str">
        <f>IF(L394="","",INDEX([2]進修學校總表!$A$2:$R$100,L394,13))</f>
        <v/>
      </c>
      <c r="H394" s="14" t="str">
        <f>IF(L394="","",IF(INDEX([2]進修學校總表!$A$2:$R$100,L394,9)="","",INDEX([2]進修學校總表!$A$2:$R$100,L394,9)))</f>
        <v/>
      </c>
      <c r="I394" s="15" t="str">
        <f>IF(L394="","",IF(INDEX([2]進修學校總表!$A$2:$R$100,L394,18)="","",INDEX([2]進修學校總表!$A$2:$R$100,L394,18)))</f>
        <v/>
      </c>
      <c r="J394" s="16"/>
      <c r="L394" s="10" t="str">
        <f>IF(B394="","",MATCH(VLOOKUP(A394,'[2]進修學校用書-OK'!$A$3:$O$100,B394+3,FALSE),[2]進修學校總表!$A$2:$A$100,0))</f>
        <v/>
      </c>
    </row>
    <row r="395" spans="1:12" s="6" customFormat="1" ht="30" customHeight="1" x14ac:dyDescent="0.25">
      <c r="A395" s="6">
        <f t="shared" si="82"/>
        <v>20</v>
      </c>
      <c r="B395" s="11" t="str">
        <f>IF(B394="","",IF(B394+1&lt;=VLOOKUP(A395,'[2]進修學校用書-OK'!$A$3:$C$100,3),B394+1,""))</f>
        <v/>
      </c>
      <c r="C395" s="12" t="str">
        <f>IF(L395="","",INDEX([2]進修學校總表!$A$2:$R$100,L395,5))</f>
        <v/>
      </c>
      <c r="D395" s="13" t="str">
        <f>IF(L395="","",INDEX([2]進修學校總表!$A$2:$R$100,L395,6))</f>
        <v/>
      </c>
      <c r="E395" s="13" t="str">
        <f>IF(L395="","",INDEX([2]進修學校總表!$A$2:$R$100,L395,7))</f>
        <v/>
      </c>
      <c r="F395" s="13" t="str">
        <f>IF(L395="","",INDEX([2]進修學校總表!$A$2:$R$100,L395,3))</f>
        <v/>
      </c>
      <c r="G395" s="13" t="str">
        <f>IF(L395="","",INDEX([2]進修學校總表!$A$2:$R$100,L395,13))</f>
        <v/>
      </c>
      <c r="H395" s="14" t="str">
        <f>IF(L395="","",IF(INDEX([2]進修學校總表!$A$2:$R$100,L395,9)="","",INDEX([2]進修學校總表!$A$2:$R$100,L395,9)))</f>
        <v/>
      </c>
      <c r="I395" s="15" t="str">
        <f>IF(L395="","",IF(INDEX([2]進修學校總表!$A$2:$R$100,L395,18)="","",INDEX([2]進修學校總表!$A$2:$R$100,L395,18)))</f>
        <v/>
      </c>
      <c r="J395" s="16"/>
      <c r="L395" s="10" t="str">
        <f>IF(B395="","",MATCH(VLOOKUP(A395,'[2]進修學校用書-OK'!$A$3:$O$100,B395+3,FALSE),[2]進修學校總表!$A$2:$A$100,0))</f>
        <v/>
      </c>
    </row>
    <row r="396" spans="1:12" s="6" customFormat="1" ht="30" customHeight="1" x14ac:dyDescent="0.25">
      <c r="A396" s="6">
        <f t="shared" si="82"/>
        <v>20</v>
      </c>
      <c r="B396" s="11" t="str">
        <f>IF(B395="","",IF(B395+1&lt;=VLOOKUP(A396,'[2]進修學校用書-OK'!$A$3:$C$100,3),B395+1,""))</f>
        <v/>
      </c>
      <c r="C396" s="12" t="str">
        <f>IF(L396="","",INDEX([2]進修學校總表!$A$2:$R$100,L396,5))</f>
        <v/>
      </c>
      <c r="D396" s="13" t="str">
        <f>IF(L396="","",INDEX([2]進修學校總表!$A$2:$R$100,L396,6))</f>
        <v/>
      </c>
      <c r="E396" s="13" t="str">
        <f>IF(L396="","",INDEX([2]進修學校總表!$A$2:$R$100,L396,7))</f>
        <v/>
      </c>
      <c r="F396" s="13" t="str">
        <f>IF(L396="","",INDEX([2]進修學校總表!$A$2:$R$100,L396,3))</f>
        <v/>
      </c>
      <c r="G396" s="13" t="str">
        <f>IF(L396="","",INDEX([2]進修學校總表!$A$2:$R$100,L396,13))</f>
        <v/>
      </c>
      <c r="H396" s="14" t="str">
        <f>IF(L396="","",IF(INDEX([2]進修學校總表!$A$2:$R$100,L396,9)="","",INDEX([2]進修學校總表!$A$2:$R$100,L396,9)))</f>
        <v/>
      </c>
      <c r="I396" s="15" t="str">
        <f>IF(L396="","",IF(INDEX([2]進修學校總表!$A$2:$R$100,L396,18)="","",INDEX([2]進修學校總表!$A$2:$R$100,L396,18)))</f>
        <v/>
      </c>
      <c r="J396" s="16"/>
      <c r="L396" s="10" t="str">
        <f>IF(B396="","",MATCH(VLOOKUP(A396,'[2]進修學校用書-OK'!$A$3:$O$100,B396+3,FALSE),[2]進修學校總表!$A$2:$A$100,0))</f>
        <v/>
      </c>
    </row>
    <row r="397" spans="1:12" s="6" customFormat="1" ht="30" customHeight="1" x14ac:dyDescent="0.25">
      <c r="A397" s="6">
        <f t="shared" si="82"/>
        <v>20</v>
      </c>
      <c r="B397" s="11" t="str">
        <f>IF(B396="","",IF(B396+1&lt;=VLOOKUP(A397,'[2]進修學校用書-OK'!$A$3:$C$100,3),B396+1,""))</f>
        <v/>
      </c>
      <c r="C397" s="12" t="str">
        <f>IF(L397="","",INDEX([2]進修學校總表!$A$2:$R$100,L397,5))</f>
        <v/>
      </c>
      <c r="D397" s="13" t="str">
        <f>IF(L397="","",INDEX([2]進修學校總表!$A$2:$R$100,L397,6))</f>
        <v/>
      </c>
      <c r="E397" s="13" t="str">
        <f>IF(L397="","",INDEX([2]進修學校總表!$A$2:$R$100,L397,7))</f>
        <v/>
      </c>
      <c r="F397" s="13" t="str">
        <f>IF(L397="","",INDEX([2]進修學校總表!$A$2:$R$100,L397,3))</f>
        <v/>
      </c>
      <c r="G397" s="13" t="str">
        <f>IF(L397="","",INDEX([2]進修學校總表!$A$2:$R$100,L397,13))</f>
        <v/>
      </c>
      <c r="H397" s="14" t="str">
        <f>IF(L397="","",IF(INDEX([2]進修學校總表!$A$2:$R$100,L397,9)="","",INDEX([2]進修學校總表!$A$2:$R$100,L397,9)))</f>
        <v/>
      </c>
      <c r="I397" s="15" t="str">
        <f>IF(L397="","",IF(INDEX([2]進修學校總表!$A$2:$R$100,L397,18)="","",INDEX([2]進修學校總表!$A$2:$R$100,L397,18)))</f>
        <v/>
      </c>
      <c r="J397" s="16"/>
      <c r="L397" s="10" t="str">
        <f>IF(B397="","",MATCH(VLOOKUP(A397,'[2]進修學校用書-OK'!$A$3:$O$100,B397+3,FALSE),[2]進修學校總表!$A$2:$A$100,0))</f>
        <v/>
      </c>
    </row>
    <row r="398" spans="1:12" ht="10.15" customHeight="1" x14ac:dyDescent="0.25">
      <c r="B398" s="17" t="s">
        <v>34</v>
      </c>
      <c r="C398" s="17"/>
      <c r="D398" s="18">
        <f t="shared" ref="D398" si="83">SUM(G386:G397)</f>
        <v>987</v>
      </c>
      <c r="E398" s="18"/>
      <c r="F398" s="18"/>
      <c r="G398" s="18"/>
      <c r="H398" s="18"/>
      <c r="I398" s="18"/>
      <c r="J398" s="18"/>
    </row>
    <row r="399" spans="1:12" ht="10.15" customHeight="1" x14ac:dyDescent="0.25">
      <c r="B399" s="17"/>
      <c r="C399" s="17"/>
      <c r="D399" s="18"/>
      <c r="E399" s="18"/>
      <c r="F399" s="18"/>
      <c r="G399" s="18"/>
      <c r="H399" s="18"/>
      <c r="I399" s="18"/>
      <c r="J399" s="18"/>
    </row>
    <row r="400" spans="1:12" ht="25.15" customHeight="1" x14ac:dyDescent="0.25">
      <c r="B400" s="19"/>
      <c r="C400" s="19"/>
      <c r="D400" s="20"/>
      <c r="E400" s="20"/>
      <c r="F400" s="20"/>
      <c r="G400" s="20"/>
      <c r="H400" s="20"/>
      <c r="I400" s="20"/>
      <c r="J400" s="20"/>
    </row>
    <row r="401" spans="1:12" ht="13.9" customHeight="1" x14ac:dyDescent="0.25">
      <c r="A401" s="1">
        <f t="shared" ref="A401" si="84">A381+1</f>
        <v>21</v>
      </c>
      <c r="C401" s="3" t="str">
        <f t="shared" ref="C401:C402" si="85">C381</f>
        <v>臺北市立大安高級工業職業學校附設進修學校</v>
      </c>
      <c r="D401" s="3"/>
      <c r="E401" s="3"/>
      <c r="F401" s="3"/>
      <c r="G401" s="4"/>
      <c r="H401" s="4"/>
    </row>
    <row r="402" spans="1:12" ht="13.9" customHeight="1" x14ac:dyDescent="0.25">
      <c r="C402" s="3" t="str">
        <f t="shared" si="85"/>
        <v>106學年度第2學期 教科書單</v>
      </c>
      <c r="D402" s="3"/>
      <c r="E402" s="3"/>
      <c r="F402" s="3"/>
      <c r="G402" s="4"/>
      <c r="H402" s="4"/>
    </row>
    <row r="404" spans="1:12" x14ac:dyDescent="0.25">
      <c r="C404" s="5" t="str">
        <f>INDEX([1]班級列表!$M$2:$N$61,A401,2)</f>
        <v>電子一甲</v>
      </c>
      <c r="E404" s="2" t="s">
        <v>31</v>
      </c>
      <c r="H404" s="2" t="s">
        <v>32</v>
      </c>
    </row>
    <row r="405" spans="1:12" s="6" customFormat="1" ht="14.25" x14ac:dyDescent="0.25">
      <c r="B405" s="7" t="s">
        <v>4</v>
      </c>
      <c r="C405" s="8" t="s">
        <v>5</v>
      </c>
      <c r="D405" s="8" t="s">
        <v>6</v>
      </c>
      <c r="E405" s="8" t="s">
        <v>7</v>
      </c>
      <c r="F405" s="8" t="s">
        <v>8</v>
      </c>
      <c r="G405" s="8" t="s">
        <v>9</v>
      </c>
      <c r="H405" s="8" t="s">
        <v>10</v>
      </c>
      <c r="I405" s="9" t="s">
        <v>11</v>
      </c>
      <c r="J405" s="9" t="s">
        <v>12</v>
      </c>
      <c r="L405" s="10" t="s">
        <v>33</v>
      </c>
    </row>
    <row r="406" spans="1:12" s="6" customFormat="1" ht="24" customHeight="1" x14ac:dyDescent="0.25">
      <c r="A406" s="6">
        <f t="shared" ref="A406" si="86">A401</f>
        <v>21</v>
      </c>
      <c r="B406" s="11">
        <v>1</v>
      </c>
      <c r="C406" s="12" t="str">
        <f>IF(L406="","",INDEX([2]進修學校總表!$A$2:$R$100,L406,5))</f>
        <v xml:space="preserve">一般科目語文領域 英文 (B版)Ⅱ </v>
      </c>
      <c r="D406" s="13">
        <f>IF(L406="","",INDEX([2]進修學校總表!$A$2:$R$100,L406,6))</f>
        <v>2</v>
      </c>
      <c r="E406" s="13" t="str">
        <f>IF(L406="","",INDEX([2]進修學校總表!$A$2:$R$100,L406,7))</f>
        <v>車蓓群等</v>
      </c>
      <c r="F406" s="13" t="str">
        <f>IF(L406="","",INDEX([2]進修學校總表!$A$2:$R$100,L406,3))</f>
        <v>東大</v>
      </c>
      <c r="G406" s="13">
        <f>IF(L406="","",INDEX([2]進修學校總表!$A$2:$R$100,L406,13))</f>
        <v>210</v>
      </c>
      <c r="H406" s="14" t="str">
        <f>IF(L406="","",IF(INDEX([2]進修學校總表!$A$2:$R$100,L406,9)="","",INDEX([2]進修學校總表!$A$2:$R$100,L406,9)))</f>
        <v>02514(109-05-26)</v>
      </c>
      <c r="I406" s="15" t="str">
        <f>IF(L406="","",IF(INDEX([2]進修學校總表!$A$2:$R$100,L406,18)="","",INDEX([2]進修學校總表!$A$2:$R$100,L406,18)))</f>
        <v>習作、考卷</v>
      </c>
      <c r="J406" s="16"/>
      <c r="L406" s="10">
        <f>IF(B406="","",MATCH(VLOOKUP(A406,'[2]進修學校用書-OK'!$A$3:$O$100,B406+3,FALSE),[2]進修學校總表!$A$2:$A$100,0))</f>
        <v>1</v>
      </c>
    </row>
    <row r="407" spans="1:12" s="6" customFormat="1" ht="24" customHeight="1" x14ac:dyDescent="0.25">
      <c r="A407" s="6">
        <f t="shared" ref="A407:A417" si="87">A406</f>
        <v>21</v>
      </c>
      <c r="B407" s="11">
        <f>IF(B406="","",IF(B406+1&lt;=VLOOKUP(A407,'[2]進修學校用書-OK'!$A$3:$C$100,3),B406+1,""))</f>
        <v>2</v>
      </c>
      <c r="C407" s="12" t="str">
        <f>IF(L407="","",INDEX([2]進修學校總表!$A$2:$R$100,L407,5))</f>
        <v>國文</v>
      </c>
      <c r="D407" s="13" t="str">
        <f>IF(L407="","",INDEX([2]進修學校總表!$A$2:$R$100,L407,6))</f>
        <v>二</v>
      </c>
      <c r="E407" s="13" t="str">
        <f>IF(L407="","",INDEX([2]進修學校總表!$A$2:$R$100,L407,7))</f>
        <v>黃志民等</v>
      </c>
      <c r="F407" s="13" t="str">
        <f>IF(L407="","",INDEX([2]進修學校總表!$A$2:$R$100,L407,3))</f>
        <v>東大</v>
      </c>
      <c r="G407" s="13">
        <f>IF(L407="","",INDEX([2]進修學校總表!$A$2:$R$100,L407,13))</f>
        <v>210</v>
      </c>
      <c r="H407" s="14" t="str">
        <f>IF(L407="","",IF(INDEX([2]進修學校總表!$A$2:$R$100,L407,9)="","",INDEX([2]進修學校總表!$A$2:$R$100,L407,9)))</f>
        <v>01721(107-07-31 )</v>
      </c>
      <c r="I407" s="15" t="str">
        <f>IF(L407="","",IF(INDEX([2]進修學校總表!$A$2:$R$100,L407,18)="","",INDEX([2]進修學校總表!$A$2:$R$100,L407,18)))</f>
        <v>習作、補充文選、考卷</v>
      </c>
      <c r="J407" s="16"/>
      <c r="L407" s="10">
        <f>IF(B407="","",MATCH(VLOOKUP(A407,'[2]進修學校用書-OK'!$A$3:$O$100,B407+3,FALSE),[2]進修學校總表!$A$2:$A$100,0))</f>
        <v>17</v>
      </c>
    </row>
    <row r="408" spans="1:12" s="6" customFormat="1" ht="24" customHeight="1" x14ac:dyDescent="0.25">
      <c r="A408" s="6">
        <f t="shared" si="87"/>
        <v>21</v>
      </c>
      <c r="B408" s="11">
        <f>IF(B407="","",IF(B407+1&lt;=VLOOKUP(A408,'[2]進修學校用書-OK'!$A$3:$C$100,3),B407+1,""))</f>
        <v>3</v>
      </c>
      <c r="C408" s="12" t="str">
        <f>IF(L408="","",INDEX([2]進修學校總表!$A$2:$R$100,L408,5))</f>
        <v>基本電學</v>
      </c>
      <c r="D408" s="13" t="str">
        <f>IF(L408="","",INDEX([2]進修學校總表!$A$2:$R$100,L408,6))</f>
        <v>II</v>
      </c>
      <c r="E408" s="13" t="str">
        <f>IF(L408="","",INDEX([2]進修學校總表!$A$2:$R$100,L408,7))</f>
        <v>黃仲宇、梁正</v>
      </c>
      <c r="F408" s="13" t="str">
        <f>IF(L408="","",INDEX([2]進修學校總表!$A$2:$R$100,L408,3))</f>
        <v>台科大</v>
      </c>
      <c r="G408" s="13">
        <f>IF(L408="","",INDEX([2]進修學校總表!$A$2:$R$100,L408,13))</f>
        <v>362</v>
      </c>
      <c r="H408" s="14" t="str">
        <f>IF(L408="","",IF(INDEX([2]進修學校總表!$A$2:$R$100,L408,9)="","",INDEX([2]進修學校總表!$A$2:$R$100,L408,9)))</f>
        <v>02540(109.07.08)</v>
      </c>
      <c r="I408" s="15" t="e">
        <f>IF(L408="","",IF(INDEX([2]進修學校總表!$A$2:$R$100,L408,18)="","",INDEX([2]進修學校總表!$A$2:$R$100,L408,18)))</f>
        <v>#REF!</v>
      </c>
      <c r="J408" s="16"/>
      <c r="L408" s="10">
        <f>IF(B408="","",MATCH(VLOOKUP(A408,'[2]進修學校用書-OK'!$A$3:$O$100,B408+3,FALSE),[2]進修學校總表!$A$2:$A$100,0))</f>
        <v>23</v>
      </c>
    </row>
    <row r="409" spans="1:12" s="6" customFormat="1" ht="24" customHeight="1" x14ac:dyDescent="0.25">
      <c r="A409" s="6">
        <f t="shared" si="87"/>
        <v>21</v>
      </c>
      <c r="B409" s="11">
        <f>IF(B408="","",IF(B408+1&lt;=VLOOKUP(A409,'[2]進修學校用書-OK'!$A$3:$C$100,3),B408+1,""))</f>
        <v>4</v>
      </c>
      <c r="C409" s="12" t="str">
        <f>IF(L409="","",INDEX([2]進修學校總表!$A$2:$R$100,L409,5))</f>
        <v>數學 C Ⅱ </v>
      </c>
      <c r="D409" s="13" t="str">
        <f>IF(L409="","",INDEX([2]進修學校總表!$A$2:$R$100,L409,6))</f>
        <v>Ⅱ</v>
      </c>
      <c r="E409" s="13" t="str">
        <f>IF(L409="","",INDEX([2]進修學校總表!$A$2:$R$100,L409,7))</f>
        <v>林玲莉</v>
      </c>
      <c r="F409" s="13" t="str">
        <f>IF(L409="","",INDEX([2]進修學校總表!$A$2:$R$100,L409,3))</f>
        <v>龍騰</v>
      </c>
      <c r="G409" s="13">
        <f>IF(L409="","",INDEX([2]進修學校總表!$A$2:$R$100,L409,13))</f>
        <v>205</v>
      </c>
      <c r="H409" s="14" t="str">
        <f>IF(L409="","",IF(INDEX([2]進修學校總表!$A$2:$R$100,L409,9)="","",INDEX([2]進修學校總表!$A$2:$R$100,L409,9)))</f>
        <v>01645 99-07-02~107-07-31 </v>
      </c>
      <c r="I409" s="15" t="str">
        <f>IF(L409="","",IF(INDEX([2]進修學校總表!$A$2:$R$100,L409,18)="","",INDEX([2]進修學校總表!$A$2:$R$100,L409,18)))</f>
        <v>習作、講義</v>
      </c>
      <c r="J409" s="16"/>
      <c r="L409" s="10">
        <f>IF(B409="","",MATCH(VLOOKUP(A409,'[2]進修學校用書-OK'!$A$3:$O$100,B409+3,FALSE),[2]進修學校總表!$A$2:$A$100,0))</f>
        <v>25</v>
      </c>
    </row>
    <row r="410" spans="1:12" s="6" customFormat="1" ht="24" customHeight="1" x14ac:dyDescent="0.25">
      <c r="A410" s="6">
        <f t="shared" si="87"/>
        <v>21</v>
      </c>
      <c r="B410" s="11" t="str">
        <f>IF(B409="","",IF(B409+1&lt;=VLOOKUP(A410,'[2]進修學校用書-OK'!$A$3:$C$100,3),B409+1,""))</f>
        <v/>
      </c>
      <c r="C410" s="12" t="str">
        <f>IF(L410="","",INDEX([2]進修學校總表!$A$2:$R$100,L410,5))</f>
        <v/>
      </c>
      <c r="D410" s="13" t="str">
        <f>IF(L410="","",INDEX([2]進修學校總表!$A$2:$R$100,L410,6))</f>
        <v/>
      </c>
      <c r="E410" s="13" t="str">
        <f>IF(L410="","",INDEX([2]進修學校總表!$A$2:$R$100,L410,7))</f>
        <v/>
      </c>
      <c r="F410" s="13" t="str">
        <f>IF(L410="","",INDEX([2]進修學校總表!$A$2:$R$100,L410,3))</f>
        <v/>
      </c>
      <c r="G410" s="13" t="str">
        <f>IF(L410="","",INDEX([2]進修學校總表!$A$2:$R$100,L410,13))</f>
        <v/>
      </c>
      <c r="H410" s="14" t="str">
        <f>IF(L410="","",IF(INDEX([2]進修學校總表!$A$2:$R$100,L410,9)="","",INDEX([2]進修學校總表!$A$2:$R$100,L410,9)))</f>
        <v/>
      </c>
      <c r="I410" s="15" t="str">
        <f>IF(L410="","",IF(INDEX([2]進修學校總表!$A$2:$R$100,L410,18)="","",INDEX([2]進修學校總表!$A$2:$R$100,L410,18)))</f>
        <v/>
      </c>
      <c r="J410" s="16"/>
      <c r="L410" s="10" t="str">
        <f>IF(B410="","",MATCH(VLOOKUP(A410,'[2]進修學校用書-OK'!$A$3:$O$100,B410+3,FALSE),[2]進修學校總表!$A$2:$A$100,0))</f>
        <v/>
      </c>
    </row>
    <row r="411" spans="1:12" s="6" customFormat="1" ht="24" customHeight="1" x14ac:dyDescent="0.25">
      <c r="A411" s="6">
        <f t="shared" si="87"/>
        <v>21</v>
      </c>
      <c r="B411" s="11" t="str">
        <f>IF(B410="","",IF(B410+1&lt;=VLOOKUP(A411,'[2]進修學校用書-OK'!$A$3:$C$100,3),B410+1,""))</f>
        <v/>
      </c>
      <c r="C411" s="12" t="str">
        <f>IF(L411="","",INDEX([2]進修學校總表!$A$2:$R$100,L411,5))</f>
        <v/>
      </c>
      <c r="D411" s="13" t="str">
        <f>IF(L411="","",INDEX([2]進修學校總表!$A$2:$R$100,L411,6))</f>
        <v/>
      </c>
      <c r="E411" s="13" t="str">
        <f>IF(L411="","",INDEX([2]進修學校總表!$A$2:$R$100,L411,7))</f>
        <v/>
      </c>
      <c r="F411" s="13" t="str">
        <f>IF(L411="","",INDEX([2]進修學校總表!$A$2:$R$100,L411,3))</f>
        <v/>
      </c>
      <c r="G411" s="13" t="str">
        <f>IF(L411="","",INDEX([2]進修學校總表!$A$2:$R$100,L411,13))</f>
        <v/>
      </c>
      <c r="H411" s="14" t="str">
        <f>IF(L411="","",IF(INDEX([2]進修學校總表!$A$2:$R$100,L411,9)="","",INDEX([2]進修學校總表!$A$2:$R$100,L411,9)))</f>
        <v/>
      </c>
      <c r="I411" s="15" t="str">
        <f>IF(L411="","",IF(INDEX([2]進修學校總表!$A$2:$R$100,L411,18)="","",INDEX([2]進修學校總表!$A$2:$R$100,L411,18)))</f>
        <v/>
      </c>
      <c r="J411" s="16"/>
      <c r="L411" s="10" t="str">
        <f>IF(B411="","",MATCH(VLOOKUP(A411,'[2]進修學校用書-OK'!$A$3:$O$100,B411+3,FALSE),[2]進修學校總表!$A$2:$A$100,0))</f>
        <v/>
      </c>
    </row>
    <row r="412" spans="1:12" s="6" customFormat="1" ht="24" customHeight="1" x14ac:dyDescent="0.25">
      <c r="A412" s="6">
        <f t="shared" si="87"/>
        <v>21</v>
      </c>
      <c r="B412" s="11" t="str">
        <f>IF(B411="","",IF(B411+1&lt;=VLOOKUP(A412,'[2]進修學校用書-OK'!$A$3:$C$100,3),B411+1,""))</f>
        <v/>
      </c>
      <c r="C412" s="12" t="str">
        <f>IF(L412="","",INDEX([2]進修學校總表!$A$2:$R$100,L412,5))</f>
        <v/>
      </c>
      <c r="D412" s="13" t="str">
        <f>IF(L412="","",INDEX([2]進修學校總表!$A$2:$R$100,L412,6))</f>
        <v/>
      </c>
      <c r="E412" s="13" t="str">
        <f>IF(L412="","",INDEX([2]進修學校總表!$A$2:$R$100,L412,7))</f>
        <v/>
      </c>
      <c r="F412" s="13" t="str">
        <f>IF(L412="","",INDEX([2]進修學校總表!$A$2:$R$100,L412,3))</f>
        <v/>
      </c>
      <c r="G412" s="13" t="str">
        <f>IF(L412="","",INDEX([2]進修學校總表!$A$2:$R$100,L412,13))</f>
        <v/>
      </c>
      <c r="H412" s="14" t="str">
        <f>IF(L412="","",IF(INDEX([2]進修學校總表!$A$2:$R$100,L412,9)="","",INDEX([2]進修學校總表!$A$2:$R$100,L412,9)))</f>
        <v/>
      </c>
      <c r="I412" s="15" t="str">
        <f>IF(L412="","",IF(INDEX([2]進修學校總表!$A$2:$R$100,L412,18)="","",INDEX([2]進修學校總表!$A$2:$R$100,L412,18)))</f>
        <v/>
      </c>
      <c r="J412" s="16"/>
      <c r="L412" s="10" t="str">
        <f>IF(B412="","",MATCH(VLOOKUP(A412,'[2]進修學校用書-OK'!$A$3:$O$100,B412+3,FALSE),[2]進修學校總表!$A$2:$A$100,0))</f>
        <v/>
      </c>
    </row>
    <row r="413" spans="1:12" s="6" customFormat="1" ht="24" customHeight="1" x14ac:dyDescent="0.25">
      <c r="A413" s="6">
        <f t="shared" si="87"/>
        <v>21</v>
      </c>
      <c r="B413" s="11" t="str">
        <f>IF(B412="","",IF(B412+1&lt;=VLOOKUP(A413,'[2]進修學校用書-OK'!$A$3:$C$100,3),B412+1,""))</f>
        <v/>
      </c>
      <c r="C413" s="12" t="str">
        <f>IF(L413="","",INDEX([2]進修學校總表!$A$2:$R$100,L413,5))</f>
        <v/>
      </c>
      <c r="D413" s="13" t="str">
        <f>IF(L413="","",INDEX([2]進修學校總表!$A$2:$R$100,L413,6))</f>
        <v/>
      </c>
      <c r="E413" s="13" t="str">
        <f>IF(L413="","",INDEX([2]進修學校總表!$A$2:$R$100,L413,7))</f>
        <v/>
      </c>
      <c r="F413" s="13" t="str">
        <f>IF(L413="","",INDEX([2]進修學校總表!$A$2:$R$100,L413,3))</f>
        <v/>
      </c>
      <c r="G413" s="13" t="str">
        <f>IF(L413="","",INDEX([2]進修學校總表!$A$2:$R$100,L413,13))</f>
        <v/>
      </c>
      <c r="H413" s="14" t="str">
        <f>IF(L413="","",IF(INDEX([2]進修學校總表!$A$2:$R$100,L413,9)="","",INDEX([2]進修學校總表!$A$2:$R$100,L413,9)))</f>
        <v/>
      </c>
      <c r="I413" s="15" t="str">
        <f>IF(L413="","",IF(INDEX([2]進修學校總表!$A$2:$R$100,L413,18)="","",INDEX([2]進修學校總表!$A$2:$R$100,L413,18)))</f>
        <v/>
      </c>
      <c r="J413" s="16"/>
      <c r="L413" s="10" t="str">
        <f>IF(B413="","",MATCH(VLOOKUP(A413,'[2]進修學校用書-OK'!$A$3:$O$100,B413+3,FALSE),[2]進修學校總表!$A$2:$A$100,0))</f>
        <v/>
      </c>
    </row>
    <row r="414" spans="1:12" s="6" customFormat="1" ht="24" customHeight="1" x14ac:dyDescent="0.25">
      <c r="A414" s="6">
        <f t="shared" si="87"/>
        <v>21</v>
      </c>
      <c r="B414" s="11" t="str">
        <f>IF(B413="","",IF(B413+1&lt;=VLOOKUP(A414,'[2]進修學校用書-OK'!$A$3:$C$100,3),B413+1,""))</f>
        <v/>
      </c>
      <c r="C414" s="12" t="str">
        <f>IF(L414="","",INDEX([2]進修學校總表!$A$2:$R$100,L414,5))</f>
        <v/>
      </c>
      <c r="D414" s="13" t="str">
        <f>IF(L414="","",INDEX([2]進修學校總表!$A$2:$R$100,L414,6))</f>
        <v/>
      </c>
      <c r="E414" s="13" t="str">
        <f>IF(L414="","",INDEX([2]進修學校總表!$A$2:$R$100,L414,7))</f>
        <v/>
      </c>
      <c r="F414" s="13" t="str">
        <f>IF(L414="","",INDEX([2]進修學校總表!$A$2:$R$100,L414,3))</f>
        <v/>
      </c>
      <c r="G414" s="13" t="str">
        <f>IF(L414="","",INDEX([2]進修學校總表!$A$2:$R$100,L414,13))</f>
        <v/>
      </c>
      <c r="H414" s="14" t="str">
        <f>IF(L414="","",IF(INDEX([2]進修學校總表!$A$2:$R$100,L414,9)="","",INDEX([2]進修學校總表!$A$2:$R$100,L414,9)))</f>
        <v/>
      </c>
      <c r="I414" s="15" t="str">
        <f>IF(L414="","",IF(INDEX([2]進修學校總表!$A$2:$R$100,L414,18)="","",INDEX([2]進修學校總表!$A$2:$R$100,L414,18)))</f>
        <v/>
      </c>
      <c r="J414" s="16"/>
      <c r="L414" s="10" t="str">
        <f>IF(B414="","",MATCH(VLOOKUP(A414,'[2]進修學校用書-OK'!$A$3:$O$100,B414+3,FALSE),[2]進修學校總表!$A$2:$A$100,0))</f>
        <v/>
      </c>
    </row>
    <row r="415" spans="1:12" s="6" customFormat="1" ht="30" customHeight="1" x14ac:dyDescent="0.25">
      <c r="A415" s="6">
        <f t="shared" si="87"/>
        <v>21</v>
      </c>
      <c r="B415" s="11" t="str">
        <f>IF(B414="","",IF(B414+1&lt;=VLOOKUP(A415,'[2]進修學校用書-OK'!$A$3:$C$100,3),B414+1,""))</f>
        <v/>
      </c>
      <c r="C415" s="12" t="str">
        <f>IF(L415="","",INDEX([2]進修學校總表!$A$2:$R$100,L415,5))</f>
        <v/>
      </c>
      <c r="D415" s="13" t="str">
        <f>IF(L415="","",INDEX([2]進修學校總表!$A$2:$R$100,L415,6))</f>
        <v/>
      </c>
      <c r="E415" s="13" t="str">
        <f>IF(L415="","",INDEX([2]進修學校總表!$A$2:$R$100,L415,7))</f>
        <v/>
      </c>
      <c r="F415" s="13" t="str">
        <f>IF(L415="","",INDEX([2]進修學校總表!$A$2:$R$100,L415,3))</f>
        <v/>
      </c>
      <c r="G415" s="13" t="str">
        <f>IF(L415="","",INDEX([2]進修學校總表!$A$2:$R$100,L415,13))</f>
        <v/>
      </c>
      <c r="H415" s="14" t="str">
        <f>IF(L415="","",IF(INDEX([2]進修學校總表!$A$2:$R$100,L415,9)="","",INDEX([2]進修學校總表!$A$2:$R$100,L415,9)))</f>
        <v/>
      </c>
      <c r="I415" s="15" t="str">
        <f>IF(L415="","",IF(INDEX([2]進修學校總表!$A$2:$R$100,L415,18)="","",INDEX([2]進修學校總表!$A$2:$R$100,L415,18)))</f>
        <v/>
      </c>
      <c r="J415" s="16"/>
      <c r="L415" s="10" t="str">
        <f>IF(B415="","",MATCH(VLOOKUP(A415,'[2]進修學校用書-OK'!$A$3:$O$100,B415+3,FALSE),[2]進修學校總表!$A$2:$A$100,0))</f>
        <v/>
      </c>
    </row>
    <row r="416" spans="1:12" s="6" customFormat="1" ht="30" customHeight="1" x14ac:dyDescent="0.25">
      <c r="A416" s="6">
        <f t="shared" si="87"/>
        <v>21</v>
      </c>
      <c r="B416" s="11" t="str">
        <f>IF(B415="","",IF(B415+1&lt;=VLOOKUP(A416,'[2]進修學校用書-OK'!$A$3:$C$100,3),B415+1,""))</f>
        <v/>
      </c>
      <c r="C416" s="12" t="str">
        <f>IF(L416="","",INDEX([2]進修學校總表!$A$2:$R$100,L416,5))</f>
        <v/>
      </c>
      <c r="D416" s="13" t="str">
        <f>IF(L416="","",INDEX([2]進修學校總表!$A$2:$R$100,L416,6))</f>
        <v/>
      </c>
      <c r="E416" s="13" t="str">
        <f>IF(L416="","",INDEX([2]進修學校總表!$A$2:$R$100,L416,7))</f>
        <v/>
      </c>
      <c r="F416" s="13" t="str">
        <f>IF(L416="","",INDEX([2]進修學校總表!$A$2:$R$100,L416,3))</f>
        <v/>
      </c>
      <c r="G416" s="13" t="str">
        <f>IF(L416="","",INDEX([2]進修學校總表!$A$2:$R$100,L416,13))</f>
        <v/>
      </c>
      <c r="H416" s="14" t="str">
        <f>IF(L416="","",IF(INDEX([2]進修學校總表!$A$2:$R$100,L416,9)="","",INDEX([2]進修學校總表!$A$2:$R$100,L416,9)))</f>
        <v/>
      </c>
      <c r="I416" s="15" t="str">
        <f>IF(L416="","",IF(INDEX([2]進修學校總表!$A$2:$R$100,L416,18)="","",INDEX([2]進修學校總表!$A$2:$R$100,L416,18)))</f>
        <v/>
      </c>
      <c r="J416" s="16"/>
      <c r="L416" s="10" t="str">
        <f>IF(B416="","",MATCH(VLOOKUP(A416,'[2]進修學校用書-OK'!$A$3:$O$100,B416+3,FALSE),[2]進修學校總表!$A$2:$A$100,0))</f>
        <v/>
      </c>
    </row>
    <row r="417" spans="1:12" s="6" customFormat="1" ht="30" customHeight="1" x14ac:dyDescent="0.25">
      <c r="A417" s="6">
        <f t="shared" si="87"/>
        <v>21</v>
      </c>
      <c r="B417" s="11" t="str">
        <f>IF(B416="","",IF(B416+1&lt;=VLOOKUP(A417,'[2]進修學校用書-OK'!$A$3:$C$100,3),B416+1,""))</f>
        <v/>
      </c>
      <c r="C417" s="12" t="str">
        <f>IF(L417="","",INDEX([2]進修學校總表!$A$2:$R$100,L417,5))</f>
        <v/>
      </c>
      <c r="D417" s="13" t="str">
        <f>IF(L417="","",INDEX([2]進修學校總表!$A$2:$R$100,L417,6))</f>
        <v/>
      </c>
      <c r="E417" s="13" t="str">
        <f>IF(L417="","",INDEX([2]進修學校總表!$A$2:$R$100,L417,7))</f>
        <v/>
      </c>
      <c r="F417" s="13" t="str">
        <f>IF(L417="","",INDEX([2]進修學校總表!$A$2:$R$100,L417,3))</f>
        <v/>
      </c>
      <c r="G417" s="13" t="str">
        <f>IF(L417="","",INDEX([2]進修學校總表!$A$2:$R$100,L417,13))</f>
        <v/>
      </c>
      <c r="H417" s="14" t="str">
        <f>IF(L417="","",IF(INDEX([2]進修學校總表!$A$2:$R$100,L417,9)="","",INDEX([2]進修學校總表!$A$2:$R$100,L417,9)))</f>
        <v/>
      </c>
      <c r="I417" s="15" t="str">
        <f>IF(L417="","",IF(INDEX([2]進修學校總表!$A$2:$R$100,L417,18)="","",INDEX([2]進修學校總表!$A$2:$R$100,L417,18)))</f>
        <v/>
      </c>
      <c r="J417" s="16"/>
      <c r="L417" s="10" t="str">
        <f>IF(B417="","",MATCH(VLOOKUP(A417,'[2]進修學校用書-OK'!$A$3:$O$100,B417+3,FALSE),[2]進修學校總表!$A$2:$A$100,0))</f>
        <v/>
      </c>
    </row>
    <row r="418" spans="1:12" ht="10.15" customHeight="1" x14ac:dyDescent="0.25">
      <c r="B418" s="17" t="s">
        <v>47</v>
      </c>
      <c r="C418" s="17"/>
      <c r="D418" s="18">
        <f t="shared" ref="D418" si="88">SUM(G406:G417)</f>
        <v>987</v>
      </c>
      <c r="E418" s="18"/>
      <c r="F418" s="18"/>
      <c r="G418" s="18"/>
      <c r="H418" s="18"/>
      <c r="I418" s="18"/>
      <c r="J418" s="18"/>
    </row>
    <row r="419" spans="1:12" ht="10.15" customHeight="1" x14ac:dyDescent="0.25">
      <c r="B419" s="17"/>
      <c r="C419" s="17"/>
      <c r="D419" s="18"/>
      <c r="E419" s="18"/>
      <c r="F419" s="18"/>
      <c r="G419" s="18"/>
      <c r="H419" s="18"/>
      <c r="I419" s="18"/>
      <c r="J419" s="18"/>
    </row>
    <row r="420" spans="1:12" ht="25.15" customHeight="1" x14ac:dyDescent="0.25">
      <c r="B420" s="19"/>
      <c r="C420" s="19"/>
      <c r="D420" s="20"/>
      <c r="E420" s="20"/>
      <c r="F420" s="20"/>
      <c r="G420" s="20"/>
      <c r="H420" s="20"/>
      <c r="I420" s="20"/>
      <c r="J420" s="20"/>
    </row>
    <row r="421" spans="1:12" ht="13.9" customHeight="1" x14ac:dyDescent="0.25">
      <c r="A421" s="1">
        <f t="shared" ref="A421" si="89">A401+1</f>
        <v>22</v>
      </c>
      <c r="C421" s="3" t="str">
        <f t="shared" ref="C421:C422" si="90">C401</f>
        <v>臺北市立大安高級工業職業學校附設進修學校</v>
      </c>
      <c r="D421" s="3"/>
      <c r="E421" s="3"/>
      <c r="F421" s="3"/>
      <c r="G421" s="4"/>
      <c r="H421" s="4"/>
    </row>
    <row r="422" spans="1:12" ht="13.9" customHeight="1" x14ac:dyDescent="0.25">
      <c r="C422" s="3" t="str">
        <f t="shared" si="90"/>
        <v>106學年度第2學期 教科書單</v>
      </c>
      <c r="D422" s="3"/>
      <c r="E422" s="3"/>
      <c r="F422" s="3"/>
      <c r="G422" s="4"/>
      <c r="H422" s="4"/>
    </row>
    <row r="424" spans="1:12" x14ac:dyDescent="0.25">
      <c r="C424" s="5" t="str">
        <f>INDEX([1]班級列表!$M$2:$N$61,A421,2)</f>
        <v>汽車一甲</v>
      </c>
      <c r="E424" s="2" t="s">
        <v>35</v>
      </c>
      <c r="H424" s="2" t="s">
        <v>36</v>
      </c>
    </row>
    <row r="425" spans="1:12" s="6" customFormat="1" ht="14.25" x14ac:dyDescent="0.25">
      <c r="B425" s="7" t="s">
        <v>4</v>
      </c>
      <c r="C425" s="8" t="s">
        <v>5</v>
      </c>
      <c r="D425" s="8" t="s">
        <v>6</v>
      </c>
      <c r="E425" s="8" t="s">
        <v>7</v>
      </c>
      <c r="F425" s="8" t="s">
        <v>8</v>
      </c>
      <c r="G425" s="8" t="s">
        <v>9</v>
      </c>
      <c r="H425" s="8" t="s">
        <v>10</v>
      </c>
      <c r="I425" s="9" t="s">
        <v>11</v>
      </c>
      <c r="J425" s="9" t="s">
        <v>12</v>
      </c>
      <c r="L425" s="10" t="s">
        <v>37</v>
      </c>
    </row>
    <row r="426" spans="1:12" s="6" customFormat="1" ht="24" customHeight="1" x14ac:dyDescent="0.25">
      <c r="A426" s="6">
        <f t="shared" ref="A426" si="91">A421</f>
        <v>22</v>
      </c>
      <c r="B426" s="11">
        <v>1</v>
      </c>
      <c r="C426" s="12" t="str">
        <f>IF(L426="","",INDEX([2]進修學校總表!$A$2:$R$100,L426,5))</f>
        <v xml:space="preserve">一般科目語文領域 英文 (B版)Ⅱ </v>
      </c>
      <c r="D426" s="13">
        <f>IF(L426="","",INDEX([2]進修學校總表!$A$2:$R$100,L426,6))</f>
        <v>2</v>
      </c>
      <c r="E426" s="13" t="str">
        <f>IF(L426="","",INDEX([2]進修學校總表!$A$2:$R$100,L426,7))</f>
        <v>車蓓群等</v>
      </c>
      <c r="F426" s="13" t="str">
        <f>IF(L426="","",INDEX([2]進修學校總表!$A$2:$R$100,L426,3))</f>
        <v>東大</v>
      </c>
      <c r="G426" s="13">
        <f>IF(L426="","",INDEX([2]進修學校總表!$A$2:$R$100,L426,13))</f>
        <v>210</v>
      </c>
      <c r="H426" s="14" t="str">
        <f>IF(L426="","",IF(INDEX([2]進修學校總表!$A$2:$R$100,L426,9)="","",INDEX([2]進修學校總表!$A$2:$R$100,L426,9)))</f>
        <v>02514(109-05-26)</v>
      </c>
      <c r="I426" s="15" t="str">
        <f>IF(L426="","",IF(INDEX([2]進修學校總表!$A$2:$R$100,L426,18)="","",INDEX([2]進修學校總表!$A$2:$R$100,L426,18)))</f>
        <v>習作、考卷</v>
      </c>
      <c r="J426" s="16"/>
      <c r="L426" s="10">
        <f>IF(B426="","",MATCH(VLOOKUP(A426,'[2]進修學校用書-OK'!$A$3:$O$100,B426+3,FALSE),[2]進修學校總表!$A$2:$A$100,0))</f>
        <v>1</v>
      </c>
    </row>
    <row r="427" spans="1:12" s="6" customFormat="1" ht="24" customHeight="1" x14ac:dyDescent="0.25">
      <c r="A427" s="6">
        <f t="shared" ref="A427:A437" si="92">A426</f>
        <v>22</v>
      </c>
      <c r="B427" s="11">
        <f>IF(B426="","",IF(B426+1&lt;=VLOOKUP(A427,'[2]進修學校用書-OK'!$A$3:$C$100,3),B426+1,""))</f>
        <v>2</v>
      </c>
      <c r="C427" s="12" t="str">
        <f>IF(L427="","",INDEX([2]進修學校總表!$A$2:$R$100,L427,5))</f>
        <v>機電識圖與實習 Ⅱ</v>
      </c>
      <c r="D427" s="13" t="e">
        <f>IF(L427="","",INDEX([2]進修學校總表!$A$2:$R$100,L427,6))</f>
        <v>#REF!</v>
      </c>
      <c r="E427" s="13" t="str">
        <f>IF(L427="","",INDEX([2]進修學校總表!$A$2:$R$100,L427,7))</f>
        <v>吳清炎. 李建億</v>
      </c>
      <c r="F427" s="13" t="str">
        <f>IF(L427="","",INDEX([2]進修學校總表!$A$2:$R$100,L427,3))</f>
        <v>華興文化</v>
      </c>
      <c r="G427" s="13">
        <f>IF(L427="","",INDEX([2]進修學校總表!$A$2:$R$100,L427,13))</f>
        <v>290</v>
      </c>
      <c r="H427" s="14" t="str">
        <f>IF(L427="","",IF(INDEX([2]進修學校總表!$A$2:$R$100,L427,9)="","",INDEX([2]進修學校總表!$A$2:$R$100,L427,9)))</f>
        <v>02554 2020/07/23</v>
      </c>
      <c r="I427" s="15" t="e">
        <f>IF(L427="","",IF(INDEX([2]進修學校總表!$A$2:$R$100,L427,18)="","",INDEX([2]進修學校總表!$A$2:$R$100,L427,18)))</f>
        <v>#REF!</v>
      </c>
      <c r="J427" s="16"/>
      <c r="L427" s="10">
        <f>IF(B427="","",MATCH(VLOOKUP(A427,'[2]進修學校用書-OK'!$A$3:$O$100,B427+3,FALSE),[2]進修學校總表!$A$2:$A$100,0))</f>
        <v>3</v>
      </c>
    </row>
    <row r="428" spans="1:12" s="6" customFormat="1" ht="24" customHeight="1" x14ac:dyDescent="0.25">
      <c r="A428" s="6">
        <f t="shared" si="92"/>
        <v>22</v>
      </c>
      <c r="B428" s="11">
        <f>IF(B427="","",IF(B427+1&lt;=VLOOKUP(A428,'[2]進修學校用書-OK'!$A$3:$C$100,3),B427+1,""))</f>
        <v>3</v>
      </c>
      <c r="C428" s="12" t="str">
        <f>IF(L428="","",INDEX([2]進修學校總表!$A$2:$R$100,L428,5))</f>
        <v>引擎原理及實習</v>
      </c>
      <c r="D428" s="13" t="e">
        <f>IF(L428="","",INDEX([2]進修學校總表!$A$2:$R$100,L428,6))</f>
        <v>#REF!</v>
      </c>
      <c r="E428" s="13" t="str">
        <f>IF(L428="","",INDEX([2]進修學校總表!$A$2:$R$100,L428,7))</f>
        <v>黃旺根</v>
      </c>
      <c r="F428" s="13" t="str">
        <f>IF(L428="","",INDEX([2]進修學校總表!$A$2:$R$100,L428,3))</f>
        <v>台科大</v>
      </c>
      <c r="G428" s="13">
        <f>IF(L428="","",INDEX([2]進修學校總表!$A$2:$R$100,L428,13))</f>
        <v>341</v>
      </c>
      <c r="H428" s="14" t="str">
        <f>IF(L428="","",IF(INDEX([2]進修學校總表!$A$2:$R$100,L428,9)="","",INDEX([2]進修學校總表!$A$2:$R$100,L428,9)))</f>
        <v>02414 109-01-08</v>
      </c>
      <c r="I428" s="15" t="e">
        <f>IF(L428="","",IF(INDEX([2]進修學校總表!$A$2:$R$100,L428,18)="","",INDEX([2]進修學校總表!$A$2:$R$100,L428,18)))</f>
        <v>#REF!</v>
      </c>
      <c r="J428" s="16"/>
      <c r="L428" s="10">
        <f>IF(B428="","",MATCH(VLOOKUP(A428,'[2]進修學校用書-OK'!$A$3:$O$100,B428+3,FALSE),[2]進修學校總表!$A$2:$A$100,0))</f>
        <v>4</v>
      </c>
    </row>
    <row r="429" spans="1:12" s="6" customFormat="1" ht="24" customHeight="1" x14ac:dyDescent="0.25">
      <c r="A429" s="6">
        <f t="shared" si="92"/>
        <v>22</v>
      </c>
      <c r="B429" s="11">
        <f>IF(B428="","",IF(B428+1&lt;=VLOOKUP(A429,'[2]進修學校用書-OK'!$A$3:$C$100,3),B428+1,""))</f>
        <v>4</v>
      </c>
      <c r="C429" s="12" t="str">
        <f>IF(L429="","",INDEX([2]進修學校總表!$A$2:$R$100,L429,5))</f>
        <v>汽車學 II - 底盤篇含習作本</v>
      </c>
      <c r="D429" s="13" t="str">
        <f>IF(L429="","",INDEX([2]進修學校總表!$A$2:$R$100,L429,6))</f>
        <v>Ι</v>
      </c>
      <c r="E429" s="13" t="str">
        <f>IF(L429="","",INDEX([2]進修學校總表!$A$2:$R$100,L429,7))</f>
        <v>許良明、黃旺根</v>
      </c>
      <c r="F429" s="13" t="str">
        <f>IF(L429="","",INDEX([2]進修學校總表!$A$2:$R$100,L429,3))</f>
        <v>台科大</v>
      </c>
      <c r="G429" s="13">
        <f>IF(L429="","",INDEX([2]進修學校總表!$A$2:$R$100,L429,13))</f>
        <v>332</v>
      </c>
      <c r="H429" s="14" t="str">
        <f>IF(L429="","",IF(INDEX([2]進修學校總表!$A$2:$R$100,L429,9)="","",INDEX([2]進修學校總表!$A$2:$R$100,L429,9)))</f>
        <v>校定科目無審定本</v>
      </c>
      <c r="I429" s="15" t="e">
        <f>IF(L429="","",IF(INDEX([2]進修學校總表!$A$2:$R$100,L429,18)="","",INDEX([2]進修學校總表!$A$2:$R$100,L429,18)))</f>
        <v>#REF!</v>
      </c>
      <c r="J429" s="16"/>
      <c r="L429" s="10">
        <f>IF(B429="","",MATCH(VLOOKUP(A429,'[2]進修學校用書-OK'!$A$3:$O$100,B429+3,FALSE),[2]進修學校總表!$A$2:$A$100,0))</f>
        <v>5</v>
      </c>
    </row>
    <row r="430" spans="1:12" s="6" customFormat="1" ht="24" customHeight="1" x14ac:dyDescent="0.25">
      <c r="A430" s="6">
        <f t="shared" si="92"/>
        <v>22</v>
      </c>
      <c r="B430" s="11">
        <f>IF(B429="","",IF(B429+1&lt;=VLOOKUP(A430,'[2]進修學校用書-OK'!$A$3:$C$100,3),B429+1,""))</f>
        <v>5</v>
      </c>
      <c r="C430" s="12" t="str">
        <f>IF(L430="","",INDEX([2]進修學校總表!$A$2:$R$100,L430,5))</f>
        <v>國文</v>
      </c>
      <c r="D430" s="13" t="str">
        <f>IF(L430="","",INDEX([2]進修學校總表!$A$2:$R$100,L430,6))</f>
        <v>二</v>
      </c>
      <c r="E430" s="13" t="str">
        <f>IF(L430="","",INDEX([2]進修學校總表!$A$2:$R$100,L430,7))</f>
        <v>黃志民等</v>
      </c>
      <c r="F430" s="13" t="str">
        <f>IF(L430="","",INDEX([2]進修學校總表!$A$2:$R$100,L430,3))</f>
        <v>東大</v>
      </c>
      <c r="G430" s="13">
        <f>IF(L430="","",INDEX([2]進修學校總表!$A$2:$R$100,L430,13))</f>
        <v>210</v>
      </c>
      <c r="H430" s="14" t="str">
        <f>IF(L430="","",IF(INDEX([2]進修學校總表!$A$2:$R$100,L430,9)="","",INDEX([2]進修學校總表!$A$2:$R$100,L430,9)))</f>
        <v>01721(107-07-31 )</v>
      </c>
      <c r="I430" s="15" t="str">
        <f>IF(L430="","",IF(INDEX([2]進修學校總表!$A$2:$R$100,L430,18)="","",INDEX([2]進修學校總表!$A$2:$R$100,L430,18)))</f>
        <v>習作、補充文選、考卷</v>
      </c>
      <c r="J430" s="16"/>
      <c r="L430" s="10">
        <f>IF(B430="","",MATCH(VLOOKUP(A430,'[2]進修學校用書-OK'!$A$3:$O$100,B430+3,FALSE),[2]進修學校總表!$A$2:$A$100,0))</f>
        <v>17</v>
      </c>
    </row>
    <row r="431" spans="1:12" s="6" customFormat="1" ht="24" customHeight="1" x14ac:dyDescent="0.25">
      <c r="A431" s="6">
        <f t="shared" si="92"/>
        <v>22</v>
      </c>
      <c r="B431" s="11">
        <f>IF(B430="","",IF(B430+1&lt;=VLOOKUP(A431,'[2]進修學校用書-OK'!$A$3:$C$100,3),B430+1,""))</f>
        <v>6</v>
      </c>
      <c r="C431" s="12" t="str">
        <f>IF(L431="","",INDEX([2]進修學校總表!$A$2:$R$100,L431,5))</f>
        <v>數學 C Ⅱ </v>
      </c>
      <c r="D431" s="13" t="str">
        <f>IF(L431="","",INDEX([2]進修學校總表!$A$2:$R$100,L431,6))</f>
        <v>Ⅱ</v>
      </c>
      <c r="E431" s="13" t="str">
        <f>IF(L431="","",INDEX([2]進修學校總表!$A$2:$R$100,L431,7))</f>
        <v>林玲莉</v>
      </c>
      <c r="F431" s="13" t="str">
        <f>IF(L431="","",INDEX([2]進修學校總表!$A$2:$R$100,L431,3))</f>
        <v>龍騰</v>
      </c>
      <c r="G431" s="13">
        <f>IF(L431="","",INDEX([2]進修學校總表!$A$2:$R$100,L431,13))</f>
        <v>205</v>
      </c>
      <c r="H431" s="14" t="str">
        <f>IF(L431="","",IF(INDEX([2]進修學校總表!$A$2:$R$100,L431,9)="","",INDEX([2]進修學校總表!$A$2:$R$100,L431,9)))</f>
        <v>01645 99-07-02~107-07-31 </v>
      </c>
      <c r="I431" s="15" t="str">
        <f>IF(L431="","",IF(INDEX([2]進修學校總表!$A$2:$R$100,L431,18)="","",INDEX([2]進修學校總表!$A$2:$R$100,L431,18)))</f>
        <v>習作、講義</v>
      </c>
      <c r="J431" s="16"/>
      <c r="L431" s="10">
        <f>IF(B431="","",MATCH(VLOOKUP(A431,'[2]進修學校用書-OK'!$A$3:$O$100,B431+3,FALSE),[2]進修學校總表!$A$2:$A$100,0))</f>
        <v>25</v>
      </c>
    </row>
    <row r="432" spans="1:12" s="6" customFormat="1" ht="24" customHeight="1" x14ac:dyDescent="0.25">
      <c r="A432" s="6">
        <f t="shared" si="92"/>
        <v>22</v>
      </c>
      <c r="B432" s="11" t="str">
        <f>IF(B431="","",IF(B431+1&lt;=VLOOKUP(A432,'[2]進修學校用書-OK'!$A$3:$C$100,3),B431+1,""))</f>
        <v/>
      </c>
      <c r="C432" s="12" t="str">
        <f>IF(L432="","",INDEX([2]進修學校總表!$A$2:$R$100,L432,5))</f>
        <v/>
      </c>
      <c r="D432" s="13" t="str">
        <f>IF(L432="","",INDEX([2]進修學校總表!$A$2:$R$100,L432,6))</f>
        <v/>
      </c>
      <c r="E432" s="13" t="str">
        <f>IF(L432="","",INDEX([2]進修學校總表!$A$2:$R$100,L432,7))</f>
        <v/>
      </c>
      <c r="F432" s="13" t="str">
        <f>IF(L432="","",INDEX([2]進修學校總表!$A$2:$R$100,L432,3))</f>
        <v/>
      </c>
      <c r="G432" s="13" t="str">
        <f>IF(L432="","",INDEX([2]進修學校總表!$A$2:$R$100,L432,13))</f>
        <v/>
      </c>
      <c r="H432" s="14" t="str">
        <f>IF(L432="","",IF(INDEX([2]進修學校總表!$A$2:$R$100,L432,9)="","",INDEX([2]進修學校總表!$A$2:$R$100,L432,9)))</f>
        <v/>
      </c>
      <c r="I432" s="15" t="str">
        <f>IF(L432="","",IF(INDEX([2]進修學校總表!$A$2:$R$100,L432,18)="","",INDEX([2]進修學校總表!$A$2:$R$100,L432,18)))</f>
        <v/>
      </c>
      <c r="J432" s="16"/>
      <c r="L432" s="10" t="str">
        <f>IF(B432="","",MATCH(VLOOKUP(A432,'[2]進修學校用書-OK'!$A$3:$O$100,B432+3,FALSE),[2]進修學校總表!$A$2:$A$100,0))</f>
        <v/>
      </c>
    </row>
    <row r="433" spans="1:12" s="6" customFormat="1" ht="24" customHeight="1" x14ac:dyDescent="0.25">
      <c r="A433" s="6">
        <f t="shared" si="92"/>
        <v>22</v>
      </c>
      <c r="B433" s="11" t="str">
        <f>IF(B432="","",IF(B432+1&lt;=VLOOKUP(A433,'[2]進修學校用書-OK'!$A$3:$C$100,3),B432+1,""))</f>
        <v/>
      </c>
      <c r="C433" s="12" t="str">
        <f>IF(L433="","",INDEX([2]進修學校總表!$A$2:$R$100,L433,5))</f>
        <v/>
      </c>
      <c r="D433" s="13" t="str">
        <f>IF(L433="","",INDEX([2]進修學校總表!$A$2:$R$100,L433,6))</f>
        <v/>
      </c>
      <c r="E433" s="13" t="str">
        <f>IF(L433="","",INDEX([2]進修學校總表!$A$2:$R$100,L433,7))</f>
        <v/>
      </c>
      <c r="F433" s="13" t="str">
        <f>IF(L433="","",INDEX([2]進修學校總表!$A$2:$R$100,L433,3))</f>
        <v/>
      </c>
      <c r="G433" s="13" t="str">
        <f>IF(L433="","",INDEX([2]進修學校總表!$A$2:$R$100,L433,13))</f>
        <v/>
      </c>
      <c r="H433" s="14" t="str">
        <f>IF(L433="","",IF(INDEX([2]進修學校總表!$A$2:$R$100,L433,9)="","",INDEX([2]進修學校總表!$A$2:$R$100,L433,9)))</f>
        <v/>
      </c>
      <c r="I433" s="15" t="str">
        <f>IF(L433="","",IF(INDEX([2]進修學校總表!$A$2:$R$100,L433,18)="","",INDEX([2]進修學校總表!$A$2:$R$100,L433,18)))</f>
        <v/>
      </c>
      <c r="J433" s="16"/>
      <c r="L433" s="10" t="str">
        <f>IF(B433="","",MATCH(VLOOKUP(A433,'[2]進修學校用書-OK'!$A$3:$O$100,B433+3,FALSE),[2]進修學校總表!$A$2:$A$100,0))</f>
        <v/>
      </c>
    </row>
    <row r="434" spans="1:12" s="6" customFormat="1" ht="24" customHeight="1" x14ac:dyDescent="0.25">
      <c r="A434" s="6">
        <f t="shared" si="92"/>
        <v>22</v>
      </c>
      <c r="B434" s="11" t="str">
        <f>IF(B433="","",IF(B433+1&lt;=VLOOKUP(A434,'[2]進修學校用書-OK'!$A$3:$C$100,3),B433+1,""))</f>
        <v/>
      </c>
      <c r="C434" s="12" t="str">
        <f>IF(L434="","",INDEX([2]進修學校總表!$A$2:$R$100,L434,5))</f>
        <v/>
      </c>
      <c r="D434" s="13" t="str">
        <f>IF(L434="","",INDEX([2]進修學校總表!$A$2:$R$100,L434,6))</f>
        <v/>
      </c>
      <c r="E434" s="13" t="str">
        <f>IF(L434="","",INDEX([2]進修學校總表!$A$2:$R$100,L434,7))</f>
        <v/>
      </c>
      <c r="F434" s="13" t="str">
        <f>IF(L434="","",INDEX([2]進修學校總表!$A$2:$R$100,L434,3))</f>
        <v/>
      </c>
      <c r="G434" s="13" t="str">
        <f>IF(L434="","",INDEX([2]進修學校總表!$A$2:$R$100,L434,13))</f>
        <v/>
      </c>
      <c r="H434" s="14" t="str">
        <f>IF(L434="","",IF(INDEX([2]進修學校總表!$A$2:$R$100,L434,9)="","",INDEX([2]進修學校總表!$A$2:$R$100,L434,9)))</f>
        <v/>
      </c>
      <c r="I434" s="15" t="str">
        <f>IF(L434="","",IF(INDEX([2]進修學校總表!$A$2:$R$100,L434,18)="","",INDEX([2]進修學校總表!$A$2:$R$100,L434,18)))</f>
        <v/>
      </c>
      <c r="J434" s="16"/>
      <c r="L434" s="10" t="str">
        <f>IF(B434="","",MATCH(VLOOKUP(A434,'[2]進修學校用書-OK'!$A$3:$O$100,B434+3,FALSE),[2]進修學校總表!$A$2:$A$100,0))</f>
        <v/>
      </c>
    </row>
    <row r="435" spans="1:12" s="6" customFormat="1" ht="30" customHeight="1" x14ac:dyDescent="0.25">
      <c r="A435" s="6">
        <f t="shared" si="92"/>
        <v>22</v>
      </c>
      <c r="B435" s="11" t="str">
        <f>IF(B434="","",IF(B434+1&lt;=VLOOKUP(A435,'[2]進修學校用書-OK'!$A$3:$C$100,3),B434+1,""))</f>
        <v/>
      </c>
      <c r="C435" s="12" t="str">
        <f>IF(L435="","",INDEX([2]進修學校總表!$A$2:$R$100,L435,5))</f>
        <v/>
      </c>
      <c r="D435" s="13" t="str">
        <f>IF(L435="","",INDEX([2]進修學校總表!$A$2:$R$100,L435,6))</f>
        <v/>
      </c>
      <c r="E435" s="13" t="str">
        <f>IF(L435="","",INDEX([2]進修學校總表!$A$2:$R$100,L435,7))</f>
        <v/>
      </c>
      <c r="F435" s="13" t="str">
        <f>IF(L435="","",INDEX([2]進修學校總表!$A$2:$R$100,L435,3))</f>
        <v/>
      </c>
      <c r="G435" s="13" t="str">
        <f>IF(L435="","",INDEX([2]進修學校總表!$A$2:$R$100,L435,13))</f>
        <v/>
      </c>
      <c r="H435" s="14" t="str">
        <f>IF(L435="","",IF(INDEX([2]進修學校總表!$A$2:$R$100,L435,9)="","",INDEX([2]進修學校總表!$A$2:$R$100,L435,9)))</f>
        <v/>
      </c>
      <c r="I435" s="15" t="str">
        <f>IF(L435="","",IF(INDEX([2]進修學校總表!$A$2:$R$100,L435,18)="","",INDEX([2]進修學校總表!$A$2:$R$100,L435,18)))</f>
        <v/>
      </c>
      <c r="J435" s="16"/>
      <c r="L435" s="10" t="str">
        <f>IF(B435="","",MATCH(VLOOKUP(A435,'[2]進修學校用書-OK'!$A$3:$O$100,B435+3,FALSE),[2]進修學校總表!$A$2:$A$100,0))</f>
        <v/>
      </c>
    </row>
    <row r="436" spans="1:12" s="6" customFormat="1" ht="30" customHeight="1" x14ac:dyDescent="0.25">
      <c r="A436" s="6">
        <f t="shared" si="92"/>
        <v>22</v>
      </c>
      <c r="B436" s="11" t="str">
        <f>IF(B435="","",IF(B435+1&lt;=VLOOKUP(A436,'[2]進修學校用書-OK'!$A$3:$C$100,3),B435+1,""))</f>
        <v/>
      </c>
      <c r="C436" s="12" t="str">
        <f>IF(L436="","",INDEX([2]進修學校總表!$A$2:$R$100,L436,5))</f>
        <v/>
      </c>
      <c r="D436" s="13" t="str">
        <f>IF(L436="","",INDEX([2]進修學校總表!$A$2:$R$100,L436,6))</f>
        <v/>
      </c>
      <c r="E436" s="13" t="str">
        <f>IF(L436="","",INDEX([2]進修學校總表!$A$2:$R$100,L436,7))</f>
        <v/>
      </c>
      <c r="F436" s="13" t="str">
        <f>IF(L436="","",INDEX([2]進修學校總表!$A$2:$R$100,L436,3))</f>
        <v/>
      </c>
      <c r="G436" s="13" t="str">
        <f>IF(L436="","",INDEX([2]進修學校總表!$A$2:$R$100,L436,13))</f>
        <v/>
      </c>
      <c r="H436" s="14" t="str">
        <f>IF(L436="","",IF(INDEX([2]進修學校總表!$A$2:$R$100,L436,9)="","",INDEX([2]進修學校總表!$A$2:$R$100,L436,9)))</f>
        <v/>
      </c>
      <c r="I436" s="15" t="str">
        <f>IF(L436="","",IF(INDEX([2]進修學校總表!$A$2:$R$100,L436,18)="","",INDEX([2]進修學校總表!$A$2:$R$100,L436,18)))</f>
        <v/>
      </c>
      <c r="J436" s="16"/>
      <c r="L436" s="10" t="str">
        <f>IF(B436="","",MATCH(VLOOKUP(A436,'[2]進修學校用書-OK'!$A$3:$O$100,B436+3,FALSE),[2]進修學校總表!$A$2:$A$100,0))</f>
        <v/>
      </c>
    </row>
    <row r="437" spans="1:12" s="6" customFormat="1" ht="30" customHeight="1" x14ac:dyDescent="0.25">
      <c r="A437" s="6">
        <f t="shared" si="92"/>
        <v>22</v>
      </c>
      <c r="B437" s="11" t="str">
        <f>IF(B436="","",IF(B436+1&lt;=VLOOKUP(A437,'[2]進修學校用書-OK'!$A$3:$C$100,3),B436+1,""))</f>
        <v/>
      </c>
      <c r="C437" s="12" t="str">
        <f>IF(L437="","",INDEX([2]進修學校總表!$A$2:$R$100,L437,5))</f>
        <v/>
      </c>
      <c r="D437" s="13" t="str">
        <f>IF(L437="","",INDEX([2]進修學校總表!$A$2:$R$100,L437,6))</f>
        <v/>
      </c>
      <c r="E437" s="13" t="str">
        <f>IF(L437="","",INDEX([2]進修學校總表!$A$2:$R$100,L437,7))</f>
        <v/>
      </c>
      <c r="F437" s="13" t="str">
        <f>IF(L437="","",INDEX([2]進修學校總表!$A$2:$R$100,L437,3))</f>
        <v/>
      </c>
      <c r="G437" s="13" t="str">
        <f>IF(L437="","",INDEX([2]進修學校總表!$A$2:$R$100,L437,13))</f>
        <v/>
      </c>
      <c r="H437" s="14" t="str">
        <f>IF(L437="","",IF(INDEX([2]進修學校總表!$A$2:$R$100,L437,9)="","",INDEX([2]進修學校總表!$A$2:$R$100,L437,9)))</f>
        <v/>
      </c>
      <c r="I437" s="15" t="str">
        <f>IF(L437="","",IF(INDEX([2]進修學校總表!$A$2:$R$100,L437,18)="","",INDEX([2]進修學校總表!$A$2:$R$100,L437,18)))</f>
        <v/>
      </c>
      <c r="J437" s="16"/>
      <c r="L437" s="10" t="str">
        <f>IF(B437="","",MATCH(VLOOKUP(A437,'[2]進修學校用書-OK'!$A$3:$O$100,B437+3,FALSE),[2]進修學校總表!$A$2:$A$100,0))</f>
        <v/>
      </c>
    </row>
    <row r="438" spans="1:12" ht="10.15" customHeight="1" x14ac:dyDescent="0.25">
      <c r="B438" s="17" t="s">
        <v>48</v>
      </c>
      <c r="C438" s="17"/>
      <c r="D438" s="18">
        <f t="shared" ref="D438" si="93">SUM(G426:G437)</f>
        <v>1588</v>
      </c>
      <c r="E438" s="18"/>
      <c r="F438" s="18"/>
      <c r="G438" s="18"/>
      <c r="H438" s="18"/>
      <c r="I438" s="18"/>
      <c r="J438" s="18"/>
    </row>
    <row r="439" spans="1:12" ht="10.15" customHeight="1" x14ac:dyDescent="0.25">
      <c r="B439" s="17"/>
      <c r="C439" s="17"/>
      <c r="D439" s="18"/>
      <c r="E439" s="18"/>
      <c r="F439" s="18"/>
      <c r="G439" s="18"/>
      <c r="H439" s="18"/>
      <c r="I439" s="18"/>
      <c r="J439" s="18"/>
    </row>
    <row r="440" spans="1:12" ht="25.15" customHeight="1" x14ac:dyDescent="0.25">
      <c r="B440" s="19"/>
      <c r="C440" s="19"/>
      <c r="D440" s="20"/>
      <c r="E440" s="20"/>
      <c r="F440" s="20"/>
      <c r="G440" s="20"/>
      <c r="H440" s="20"/>
      <c r="I440" s="20"/>
      <c r="J440" s="20"/>
    </row>
    <row r="441" spans="1:12" ht="13.9" customHeight="1" x14ac:dyDescent="0.25">
      <c r="A441" s="1">
        <f t="shared" ref="A441" si="94">A421+1</f>
        <v>23</v>
      </c>
      <c r="C441" s="3" t="str">
        <f t="shared" ref="C441:C442" si="95">C421</f>
        <v>臺北市立大安高級工業職業學校附設進修學校</v>
      </c>
      <c r="D441" s="3"/>
      <c r="E441" s="3"/>
      <c r="F441" s="3"/>
      <c r="G441" s="4"/>
      <c r="H441" s="4"/>
    </row>
    <row r="442" spans="1:12" ht="13.9" customHeight="1" x14ac:dyDescent="0.25">
      <c r="C442" s="3" t="str">
        <f t="shared" si="95"/>
        <v>106學年度第2學期 教科書單</v>
      </c>
      <c r="D442" s="3"/>
      <c r="E442" s="3"/>
      <c r="F442" s="3"/>
      <c r="G442" s="4"/>
      <c r="H442" s="4"/>
    </row>
    <row r="444" spans="1:12" x14ac:dyDescent="0.25">
      <c r="C444" s="5" t="str">
        <f>INDEX([1]班級列表!$M$2:$N$61,A441,2)</f>
        <v>汽車一乙</v>
      </c>
      <c r="E444" s="2" t="s">
        <v>49</v>
      </c>
      <c r="H444" s="2" t="s">
        <v>50</v>
      </c>
    </row>
    <row r="445" spans="1:12" s="6" customFormat="1" ht="14.25" x14ac:dyDescent="0.25">
      <c r="B445" s="7" t="s">
        <v>4</v>
      </c>
      <c r="C445" s="8" t="s">
        <v>5</v>
      </c>
      <c r="D445" s="8" t="s">
        <v>6</v>
      </c>
      <c r="E445" s="8" t="s">
        <v>7</v>
      </c>
      <c r="F445" s="8" t="s">
        <v>8</v>
      </c>
      <c r="G445" s="8" t="s">
        <v>9</v>
      </c>
      <c r="H445" s="8" t="s">
        <v>10</v>
      </c>
      <c r="I445" s="9" t="s">
        <v>11</v>
      </c>
      <c r="J445" s="9" t="s">
        <v>12</v>
      </c>
      <c r="L445" s="10" t="s">
        <v>51</v>
      </c>
    </row>
    <row r="446" spans="1:12" s="6" customFormat="1" ht="24" customHeight="1" x14ac:dyDescent="0.25">
      <c r="A446" s="6">
        <f t="shared" ref="A446" si="96">A441</f>
        <v>23</v>
      </c>
      <c r="B446" s="11">
        <v>1</v>
      </c>
      <c r="C446" s="12" t="str">
        <f>IF(L446="","",INDEX([2]進修學校總表!$A$2:$R$100,L446,5))</f>
        <v xml:space="preserve">一般科目語文領域 英文 (B版)Ⅱ </v>
      </c>
      <c r="D446" s="13">
        <f>IF(L446="","",INDEX([2]進修學校總表!$A$2:$R$100,L446,6))</f>
        <v>2</v>
      </c>
      <c r="E446" s="13" t="str">
        <f>IF(L446="","",INDEX([2]進修學校總表!$A$2:$R$100,L446,7))</f>
        <v>車蓓群等</v>
      </c>
      <c r="F446" s="13" t="str">
        <f>IF(L446="","",INDEX([2]進修學校總表!$A$2:$R$100,L446,3))</f>
        <v>東大</v>
      </c>
      <c r="G446" s="13">
        <f>IF(L446="","",INDEX([2]進修學校總表!$A$2:$R$100,L446,13))</f>
        <v>210</v>
      </c>
      <c r="H446" s="14" t="str">
        <f>IF(L446="","",IF(INDEX([2]進修學校總表!$A$2:$R$100,L446,9)="","",INDEX([2]進修學校總表!$A$2:$R$100,L446,9)))</f>
        <v>02514(109-05-26)</v>
      </c>
      <c r="I446" s="15" t="str">
        <f>IF(L446="","",IF(INDEX([2]進修學校總表!$A$2:$R$100,L446,18)="","",INDEX([2]進修學校總表!$A$2:$R$100,L446,18)))</f>
        <v>習作、考卷</v>
      </c>
      <c r="J446" s="16"/>
      <c r="L446" s="10">
        <f>IF(B446="","",MATCH(VLOOKUP(A446,'[2]進修學校用書-OK'!$A$3:$O$100,B446+3,FALSE),[2]進修學校總表!$A$2:$A$100,0))</f>
        <v>1</v>
      </c>
    </row>
    <row r="447" spans="1:12" s="6" customFormat="1" ht="24" customHeight="1" x14ac:dyDescent="0.25">
      <c r="A447" s="6">
        <f t="shared" ref="A447:A457" si="97">A446</f>
        <v>23</v>
      </c>
      <c r="B447" s="11">
        <f>IF(B446="","",IF(B446+1&lt;=VLOOKUP(A447,'[2]進修學校用書-OK'!$A$3:$C$100,3),B446+1,""))</f>
        <v>2</v>
      </c>
      <c r="C447" s="12" t="str">
        <f>IF(L447="","",INDEX([2]進修學校總表!$A$2:$R$100,L447,5))</f>
        <v>機電識圖與實習 Ⅱ</v>
      </c>
      <c r="D447" s="13" t="e">
        <f>IF(L447="","",INDEX([2]進修學校總表!$A$2:$R$100,L447,6))</f>
        <v>#REF!</v>
      </c>
      <c r="E447" s="13" t="str">
        <f>IF(L447="","",INDEX([2]進修學校總表!$A$2:$R$100,L447,7))</f>
        <v>吳清炎. 李建億</v>
      </c>
      <c r="F447" s="13" t="str">
        <f>IF(L447="","",INDEX([2]進修學校總表!$A$2:$R$100,L447,3))</f>
        <v>華興文化</v>
      </c>
      <c r="G447" s="13">
        <f>IF(L447="","",INDEX([2]進修學校總表!$A$2:$R$100,L447,13))</f>
        <v>290</v>
      </c>
      <c r="H447" s="14" t="str">
        <f>IF(L447="","",IF(INDEX([2]進修學校總表!$A$2:$R$100,L447,9)="","",INDEX([2]進修學校總表!$A$2:$R$100,L447,9)))</f>
        <v>02554 2020/07/23</v>
      </c>
      <c r="I447" s="15" t="e">
        <f>IF(L447="","",IF(INDEX([2]進修學校總表!$A$2:$R$100,L447,18)="","",INDEX([2]進修學校總表!$A$2:$R$100,L447,18)))</f>
        <v>#REF!</v>
      </c>
      <c r="J447" s="16"/>
      <c r="L447" s="10">
        <f>IF(B447="","",MATCH(VLOOKUP(A447,'[2]進修學校用書-OK'!$A$3:$O$100,B447+3,FALSE),[2]進修學校總表!$A$2:$A$100,0))</f>
        <v>3</v>
      </c>
    </row>
    <row r="448" spans="1:12" s="6" customFormat="1" ht="24" customHeight="1" x14ac:dyDescent="0.25">
      <c r="A448" s="6">
        <f t="shared" si="97"/>
        <v>23</v>
      </c>
      <c r="B448" s="11">
        <f>IF(B447="","",IF(B447+1&lt;=VLOOKUP(A448,'[2]進修學校用書-OK'!$A$3:$C$100,3),B447+1,""))</f>
        <v>3</v>
      </c>
      <c r="C448" s="12" t="str">
        <f>IF(L448="","",INDEX([2]進修學校總表!$A$2:$R$100,L448,5))</f>
        <v>引擎原理及實習</v>
      </c>
      <c r="D448" s="13" t="e">
        <f>IF(L448="","",INDEX([2]進修學校總表!$A$2:$R$100,L448,6))</f>
        <v>#REF!</v>
      </c>
      <c r="E448" s="13" t="str">
        <f>IF(L448="","",INDEX([2]進修學校總表!$A$2:$R$100,L448,7))</f>
        <v>黃旺根</v>
      </c>
      <c r="F448" s="13" t="str">
        <f>IF(L448="","",INDEX([2]進修學校總表!$A$2:$R$100,L448,3))</f>
        <v>台科大</v>
      </c>
      <c r="G448" s="13">
        <f>IF(L448="","",INDEX([2]進修學校總表!$A$2:$R$100,L448,13))</f>
        <v>341</v>
      </c>
      <c r="H448" s="14" t="str">
        <f>IF(L448="","",IF(INDEX([2]進修學校總表!$A$2:$R$100,L448,9)="","",INDEX([2]進修學校總表!$A$2:$R$100,L448,9)))</f>
        <v>02414 109-01-08</v>
      </c>
      <c r="I448" s="15" t="e">
        <f>IF(L448="","",IF(INDEX([2]進修學校總表!$A$2:$R$100,L448,18)="","",INDEX([2]進修學校總表!$A$2:$R$100,L448,18)))</f>
        <v>#REF!</v>
      </c>
      <c r="J448" s="16"/>
      <c r="L448" s="10">
        <f>IF(B448="","",MATCH(VLOOKUP(A448,'[2]進修學校用書-OK'!$A$3:$O$100,B448+3,FALSE),[2]進修學校總表!$A$2:$A$100,0))</f>
        <v>4</v>
      </c>
    </row>
    <row r="449" spans="1:12" s="6" customFormat="1" ht="24" customHeight="1" x14ac:dyDescent="0.25">
      <c r="A449" s="6">
        <f t="shared" si="97"/>
        <v>23</v>
      </c>
      <c r="B449" s="11">
        <f>IF(B448="","",IF(B448+1&lt;=VLOOKUP(A449,'[2]進修學校用書-OK'!$A$3:$C$100,3),B448+1,""))</f>
        <v>4</v>
      </c>
      <c r="C449" s="12" t="str">
        <f>IF(L449="","",INDEX([2]進修學校總表!$A$2:$R$100,L449,5))</f>
        <v>汽車學 II - 底盤篇含習作本</v>
      </c>
      <c r="D449" s="13" t="str">
        <f>IF(L449="","",INDEX([2]進修學校總表!$A$2:$R$100,L449,6))</f>
        <v>Ι</v>
      </c>
      <c r="E449" s="13" t="str">
        <f>IF(L449="","",INDEX([2]進修學校總表!$A$2:$R$100,L449,7))</f>
        <v>許良明、黃旺根</v>
      </c>
      <c r="F449" s="13" t="str">
        <f>IF(L449="","",INDEX([2]進修學校總表!$A$2:$R$100,L449,3))</f>
        <v>台科大</v>
      </c>
      <c r="G449" s="13">
        <f>IF(L449="","",INDEX([2]進修學校總表!$A$2:$R$100,L449,13))</f>
        <v>332</v>
      </c>
      <c r="H449" s="14" t="str">
        <f>IF(L449="","",IF(INDEX([2]進修學校總表!$A$2:$R$100,L449,9)="","",INDEX([2]進修學校總表!$A$2:$R$100,L449,9)))</f>
        <v>校定科目無審定本</v>
      </c>
      <c r="I449" s="15" t="e">
        <f>IF(L449="","",IF(INDEX([2]進修學校總表!$A$2:$R$100,L449,18)="","",INDEX([2]進修學校總表!$A$2:$R$100,L449,18)))</f>
        <v>#REF!</v>
      </c>
      <c r="J449" s="16"/>
      <c r="L449" s="10">
        <f>IF(B449="","",MATCH(VLOOKUP(A449,'[2]進修學校用書-OK'!$A$3:$O$100,B449+3,FALSE),[2]進修學校總表!$A$2:$A$100,0))</f>
        <v>5</v>
      </c>
    </row>
    <row r="450" spans="1:12" s="6" customFormat="1" ht="24" customHeight="1" x14ac:dyDescent="0.25">
      <c r="A450" s="6">
        <f t="shared" si="97"/>
        <v>23</v>
      </c>
      <c r="B450" s="11">
        <f>IF(B449="","",IF(B449+1&lt;=VLOOKUP(A450,'[2]進修學校用書-OK'!$A$3:$C$100,3),B449+1,""))</f>
        <v>5</v>
      </c>
      <c r="C450" s="12" t="str">
        <f>IF(L450="","",INDEX([2]進修學校總表!$A$2:$R$100,L450,5))</f>
        <v>國文</v>
      </c>
      <c r="D450" s="13" t="str">
        <f>IF(L450="","",INDEX([2]進修學校總表!$A$2:$R$100,L450,6))</f>
        <v>二</v>
      </c>
      <c r="E450" s="13" t="str">
        <f>IF(L450="","",INDEX([2]進修學校總表!$A$2:$R$100,L450,7))</f>
        <v>黃志民等</v>
      </c>
      <c r="F450" s="13" t="str">
        <f>IF(L450="","",INDEX([2]進修學校總表!$A$2:$R$100,L450,3))</f>
        <v>東大</v>
      </c>
      <c r="G450" s="13">
        <f>IF(L450="","",INDEX([2]進修學校總表!$A$2:$R$100,L450,13))</f>
        <v>210</v>
      </c>
      <c r="H450" s="14" t="str">
        <f>IF(L450="","",IF(INDEX([2]進修學校總表!$A$2:$R$100,L450,9)="","",INDEX([2]進修學校總表!$A$2:$R$100,L450,9)))</f>
        <v>01721(107-07-31 )</v>
      </c>
      <c r="I450" s="15" t="str">
        <f>IF(L450="","",IF(INDEX([2]進修學校總表!$A$2:$R$100,L450,18)="","",INDEX([2]進修學校總表!$A$2:$R$100,L450,18)))</f>
        <v>習作、補充文選、考卷</v>
      </c>
      <c r="J450" s="16"/>
      <c r="L450" s="10">
        <f>IF(B450="","",MATCH(VLOOKUP(A450,'[2]進修學校用書-OK'!$A$3:$O$100,B450+3,FALSE),[2]進修學校總表!$A$2:$A$100,0))</f>
        <v>17</v>
      </c>
    </row>
    <row r="451" spans="1:12" s="6" customFormat="1" ht="24" customHeight="1" x14ac:dyDescent="0.25">
      <c r="A451" s="6">
        <f t="shared" si="97"/>
        <v>23</v>
      </c>
      <c r="B451" s="11">
        <f>IF(B450="","",IF(B450+1&lt;=VLOOKUP(A451,'[2]進修學校用書-OK'!$A$3:$C$100,3),B450+1,""))</f>
        <v>6</v>
      </c>
      <c r="C451" s="12" t="str">
        <f>IF(L451="","",INDEX([2]進修學校總表!$A$2:$R$100,L451,5))</f>
        <v>數學 C Ⅱ </v>
      </c>
      <c r="D451" s="13" t="str">
        <f>IF(L451="","",INDEX([2]進修學校總表!$A$2:$R$100,L451,6))</f>
        <v>Ⅱ</v>
      </c>
      <c r="E451" s="13" t="str">
        <f>IF(L451="","",INDEX([2]進修學校總表!$A$2:$R$100,L451,7))</f>
        <v>林玲莉</v>
      </c>
      <c r="F451" s="13" t="str">
        <f>IF(L451="","",INDEX([2]進修學校總表!$A$2:$R$100,L451,3))</f>
        <v>龍騰</v>
      </c>
      <c r="G451" s="13">
        <f>IF(L451="","",INDEX([2]進修學校總表!$A$2:$R$100,L451,13))</f>
        <v>205</v>
      </c>
      <c r="H451" s="14" t="str">
        <f>IF(L451="","",IF(INDEX([2]進修學校總表!$A$2:$R$100,L451,9)="","",INDEX([2]進修學校總表!$A$2:$R$100,L451,9)))</f>
        <v>01645 99-07-02~107-07-31 </v>
      </c>
      <c r="I451" s="15" t="str">
        <f>IF(L451="","",IF(INDEX([2]進修學校總表!$A$2:$R$100,L451,18)="","",INDEX([2]進修學校總表!$A$2:$R$100,L451,18)))</f>
        <v>習作、講義</v>
      </c>
      <c r="J451" s="16"/>
      <c r="L451" s="10">
        <f>IF(B451="","",MATCH(VLOOKUP(A451,'[2]進修學校用書-OK'!$A$3:$O$100,B451+3,FALSE),[2]進修學校總表!$A$2:$A$100,0))</f>
        <v>25</v>
      </c>
    </row>
    <row r="452" spans="1:12" s="6" customFormat="1" ht="24" customHeight="1" x14ac:dyDescent="0.25">
      <c r="A452" s="6">
        <f t="shared" si="97"/>
        <v>23</v>
      </c>
      <c r="B452" s="11" t="str">
        <f>IF(B451="","",IF(B451+1&lt;=VLOOKUP(A452,'[2]進修學校用書-OK'!$A$3:$C$100,3),B451+1,""))</f>
        <v/>
      </c>
      <c r="C452" s="12" t="str">
        <f>IF(L452="","",INDEX([2]進修學校總表!$A$2:$R$100,L452,5))</f>
        <v/>
      </c>
      <c r="D452" s="13" t="str">
        <f>IF(L452="","",INDEX([2]進修學校總表!$A$2:$R$100,L452,6))</f>
        <v/>
      </c>
      <c r="E452" s="13" t="str">
        <f>IF(L452="","",INDEX([2]進修學校總表!$A$2:$R$100,L452,7))</f>
        <v/>
      </c>
      <c r="F452" s="13" t="str">
        <f>IF(L452="","",INDEX([2]進修學校總表!$A$2:$R$100,L452,3))</f>
        <v/>
      </c>
      <c r="G452" s="13" t="str">
        <f>IF(L452="","",INDEX([2]進修學校總表!$A$2:$R$100,L452,13))</f>
        <v/>
      </c>
      <c r="H452" s="14" t="str">
        <f>IF(L452="","",IF(INDEX([2]進修學校總表!$A$2:$R$100,L452,9)="","",INDEX([2]進修學校總表!$A$2:$R$100,L452,9)))</f>
        <v/>
      </c>
      <c r="I452" s="15" t="str">
        <f>IF(L452="","",IF(INDEX([2]進修學校總表!$A$2:$R$100,L452,18)="","",INDEX([2]進修學校總表!$A$2:$R$100,L452,18)))</f>
        <v/>
      </c>
      <c r="J452" s="16"/>
      <c r="L452" s="10" t="str">
        <f>IF(B452="","",MATCH(VLOOKUP(A452,'[2]進修學校用書-OK'!$A$3:$O$100,B452+3,FALSE),[2]進修學校總表!$A$2:$A$100,0))</f>
        <v/>
      </c>
    </row>
    <row r="453" spans="1:12" s="6" customFormat="1" ht="24" customHeight="1" x14ac:dyDescent="0.25">
      <c r="A453" s="6">
        <f t="shared" si="97"/>
        <v>23</v>
      </c>
      <c r="B453" s="11" t="str">
        <f>IF(B452="","",IF(B452+1&lt;=VLOOKUP(A453,'[2]進修學校用書-OK'!$A$3:$C$100,3),B452+1,""))</f>
        <v/>
      </c>
      <c r="C453" s="12" t="str">
        <f>IF(L453="","",INDEX([2]進修學校總表!$A$2:$R$100,L453,5))</f>
        <v/>
      </c>
      <c r="D453" s="13" t="str">
        <f>IF(L453="","",INDEX([2]進修學校總表!$A$2:$R$100,L453,6))</f>
        <v/>
      </c>
      <c r="E453" s="13" t="str">
        <f>IF(L453="","",INDEX([2]進修學校總表!$A$2:$R$100,L453,7))</f>
        <v/>
      </c>
      <c r="F453" s="13" t="str">
        <f>IF(L453="","",INDEX([2]進修學校總表!$A$2:$R$100,L453,3))</f>
        <v/>
      </c>
      <c r="G453" s="13" t="str">
        <f>IF(L453="","",INDEX([2]進修學校總表!$A$2:$R$100,L453,13))</f>
        <v/>
      </c>
      <c r="H453" s="14" t="str">
        <f>IF(L453="","",IF(INDEX([2]進修學校總表!$A$2:$R$100,L453,9)="","",INDEX([2]進修學校總表!$A$2:$R$100,L453,9)))</f>
        <v/>
      </c>
      <c r="I453" s="15" t="str">
        <f>IF(L453="","",IF(INDEX([2]進修學校總表!$A$2:$R$100,L453,18)="","",INDEX([2]進修學校總表!$A$2:$R$100,L453,18)))</f>
        <v/>
      </c>
      <c r="J453" s="16"/>
      <c r="L453" s="10" t="str">
        <f>IF(B453="","",MATCH(VLOOKUP(A453,'[2]進修學校用書-OK'!$A$3:$O$100,B453+3,FALSE),[2]進修學校總表!$A$2:$A$100,0))</f>
        <v/>
      </c>
    </row>
    <row r="454" spans="1:12" s="6" customFormat="1" ht="24" customHeight="1" x14ac:dyDescent="0.25">
      <c r="A454" s="6">
        <f t="shared" si="97"/>
        <v>23</v>
      </c>
      <c r="B454" s="11" t="str">
        <f>IF(B453="","",IF(B453+1&lt;=VLOOKUP(A454,'[2]進修學校用書-OK'!$A$3:$C$100,3),B453+1,""))</f>
        <v/>
      </c>
      <c r="C454" s="12" t="str">
        <f>IF(L454="","",INDEX([2]進修學校總表!$A$2:$R$100,L454,5))</f>
        <v/>
      </c>
      <c r="D454" s="13" t="str">
        <f>IF(L454="","",INDEX([2]進修學校總表!$A$2:$R$100,L454,6))</f>
        <v/>
      </c>
      <c r="E454" s="13" t="str">
        <f>IF(L454="","",INDEX([2]進修學校總表!$A$2:$R$100,L454,7))</f>
        <v/>
      </c>
      <c r="F454" s="13" t="str">
        <f>IF(L454="","",INDEX([2]進修學校總表!$A$2:$R$100,L454,3))</f>
        <v/>
      </c>
      <c r="G454" s="13" t="str">
        <f>IF(L454="","",INDEX([2]進修學校總表!$A$2:$R$100,L454,13))</f>
        <v/>
      </c>
      <c r="H454" s="14" t="str">
        <f>IF(L454="","",IF(INDEX([2]進修學校總表!$A$2:$R$100,L454,9)="","",INDEX([2]進修學校總表!$A$2:$R$100,L454,9)))</f>
        <v/>
      </c>
      <c r="I454" s="15" t="str">
        <f>IF(L454="","",IF(INDEX([2]進修學校總表!$A$2:$R$100,L454,18)="","",INDEX([2]進修學校總表!$A$2:$R$100,L454,18)))</f>
        <v/>
      </c>
      <c r="J454" s="16"/>
      <c r="L454" s="10" t="str">
        <f>IF(B454="","",MATCH(VLOOKUP(A454,'[2]進修學校用書-OK'!$A$3:$O$100,B454+3,FALSE),[2]進修學校總表!$A$2:$A$100,0))</f>
        <v/>
      </c>
    </row>
    <row r="455" spans="1:12" s="6" customFormat="1" ht="30" customHeight="1" x14ac:dyDescent="0.25">
      <c r="A455" s="6">
        <f t="shared" si="97"/>
        <v>23</v>
      </c>
      <c r="B455" s="11" t="str">
        <f>IF(B454="","",IF(B454+1&lt;=VLOOKUP(A455,'[2]進修學校用書-OK'!$A$3:$C$100,3),B454+1,""))</f>
        <v/>
      </c>
      <c r="C455" s="12" t="str">
        <f>IF(L455="","",INDEX([2]進修學校總表!$A$2:$R$100,L455,5))</f>
        <v/>
      </c>
      <c r="D455" s="13" t="str">
        <f>IF(L455="","",INDEX([2]進修學校總表!$A$2:$R$100,L455,6))</f>
        <v/>
      </c>
      <c r="E455" s="13" t="str">
        <f>IF(L455="","",INDEX([2]進修學校總表!$A$2:$R$100,L455,7))</f>
        <v/>
      </c>
      <c r="F455" s="13" t="str">
        <f>IF(L455="","",INDEX([2]進修學校總表!$A$2:$R$100,L455,3))</f>
        <v/>
      </c>
      <c r="G455" s="13" t="str">
        <f>IF(L455="","",INDEX([2]進修學校總表!$A$2:$R$100,L455,13))</f>
        <v/>
      </c>
      <c r="H455" s="14" t="str">
        <f>IF(L455="","",IF(INDEX([2]進修學校總表!$A$2:$R$100,L455,9)="","",INDEX([2]進修學校總表!$A$2:$R$100,L455,9)))</f>
        <v/>
      </c>
      <c r="I455" s="15" t="str">
        <f>IF(L455="","",IF(INDEX([2]進修學校總表!$A$2:$R$100,L455,18)="","",INDEX([2]進修學校總表!$A$2:$R$100,L455,18)))</f>
        <v/>
      </c>
      <c r="J455" s="16"/>
      <c r="L455" s="10" t="str">
        <f>IF(B455="","",MATCH(VLOOKUP(A455,'[2]進修學校用書-OK'!$A$3:$O$100,B455+3,FALSE),[2]進修學校總表!$A$2:$A$100,0))</f>
        <v/>
      </c>
    </row>
    <row r="456" spans="1:12" s="6" customFormat="1" ht="30" customHeight="1" x14ac:dyDescent="0.25">
      <c r="A456" s="6">
        <f t="shared" si="97"/>
        <v>23</v>
      </c>
      <c r="B456" s="11" t="str">
        <f>IF(B455="","",IF(B455+1&lt;=VLOOKUP(A456,'[2]進修學校用書-OK'!$A$3:$C$100,3),B455+1,""))</f>
        <v/>
      </c>
      <c r="C456" s="12" t="str">
        <f>IF(L456="","",INDEX([2]進修學校總表!$A$2:$R$100,L456,5))</f>
        <v/>
      </c>
      <c r="D456" s="13" t="str">
        <f>IF(L456="","",INDEX([2]進修學校總表!$A$2:$R$100,L456,6))</f>
        <v/>
      </c>
      <c r="E456" s="13" t="str">
        <f>IF(L456="","",INDEX([2]進修學校總表!$A$2:$R$100,L456,7))</f>
        <v/>
      </c>
      <c r="F456" s="13" t="str">
        <f>IF(L456="","",INDEX([2]進修學校總表!$A$2:$R$100,L456,3))</f>
        <v/>
      </c>
      <c r="G456" s="13" t="str">
        <f>IF(L456="","",INDEX([2]進修學校總表!$A$2:$R$100,L456,13))</f>
        <v/>
      </c>
      <c r="H456" s="14" t="str">
        <f>IF(L456="","",IF(INDEX([2]進修學校總表!$A$2:$R$100,L456,9)="","",INDEX([2]進修學校總表!$A$2:$R$100,L456,9)))</f>
        <v/>
      </c>
      <c r="I456" s="15" t="str">
        <f>IF(L456="","",IF(INDEX([2]進修學校總表!$A$2:$R$100,L456,18)="","",INDEX([2]進修學校總表!$A$2:$R$100,L456,18)))</f>
        <v/>
      </c>
      <c r="J456" s="16"/>
      <c r="L456" s="10" t="str">
        <f>IF(B456="","",MATCH(VLOOKUP(A456,'[2]進修學校用書-OK'!$A$3:$O$100,B456+3,FALSE),[2]進修學校總表!$A$2:$A$100,0))</f>
        <v/>
      </c>
    </row>
    <row r="457" spans="1:12" s="6" customFormat="1" ht="30" customHeight="1" x14ac:dyDescent="0.25">
      <c r="A457" s="6">
        <f t="shared" si="97"/>
        <v>23</v>
      </c>
      <c r="B457" s="11" t="str">
        <f>IF(B456="","",IF(B456+1&lt;=VLOOKUP(A457,'[2]進修學校用書-OK'!$A$3:$C$100,3),B456+1,""))</f>
        <v/>
      </c>
      <c r="C457" s="12" t="str">
        <f>IF(L457="","",INDEX([2]進修學校總表!$A$2:$R$100,L457,5))</f>
        <v/>
      </c>
      <c r="D457" s="13" t="str">
        <f>IF(L457="","",INDEX([2]進修學校總表!$A$2:$R$100,L457,6))</f>
        <v/>
      </c>
      <c r="E457" s="13" t="str">
        <f>IF(L457="","",INDEX([2]進修學校總表!$A$2:$R$100,L457,7))</f>
        <v/>
      </c>
      <c r="F457" s="13" t="str">
        <f>IF(L457="","",INDEX([2]進修學校總表!$A$2:$R$100,L457,3))</f>
        <v/>
      </c>
      <c r="G457" s="13" t="str">
        <f>IF(L457="","",INDEX([2]進修學校總表!$A$2:$R$100,L457,13))</f>
        <v/>
      </c>
      <c r="H457" s="14" t="str">
        <f>IF(L457="","",IF(INDEX([2]進修學校總表!$A$2:$R$100,L457,9)="","",INDEX([2]進修學校總表!$A$2:$R$100,L457,9)))</f>
        <v/>
      </c>
      <c r="I457" s="15" t="str">
        <f>IF(L457="","",IF(INDEX([2]進修學校總表!$A$2:$R$100,L457,18)="","",INDEX([2]進修學校總表!$A$2:$R$100,L457,18)))</f>
        <v/>
      </c>
      <c r="J457" s="16"/>
      <c r="L457" s="10" t="str">
        <f>IF(B457="","",MATCH(VLOOKUP(A457,'[2]進修學校用書-OK'!$A$3:$O$100,B457+3,FALSE),[2]進修學校總表!$A$2:$A$100,0))</f>
        <v/>
      </c>
    </row>
    <row r="458" spans="1:12" ht="10.15" customHeight="1" x14ac:dyDescent="0.25">
      <c r="B458" s="17" t="s">
        <v>48</v>
      </c>
      <c r="C458" s="17"/>
      <c r="D458" s="18">
        <f t="shared" ref="D458" si="98">SUM(G446:G457)</f>
        <v>1588</v>
      </c>
      <c r="E458" s="18"/>
      <c r="F458" s="18"/>
      <c r="G458" s="18"/>
      <c r="H458" s="18"/>
      <c r="I458" s="18"/>
      <c r="J458" s="18"/>
    </row>
    <row r="459" spans="1:12" ht="10.15" customHeight="1" x14ac:dyDescent="0.25">
      <c r="B459" s="17"/>
      <c r="C459" s="17"/>
      <c r="D459" s="18"/>
      <c r="E459" s="18"/>
      <c r="F459" s="18"/>
      <c r="G459" s="18"/>
      <c r="H459" s="18"/>
      <c r="I459" s="18"/>
      <c r="J459" s="18"/>
    </row>
    <row r="460" spans="1:12" ht="25.15" customHeight="1" x14ac:dyDescent="0.25">
      <c r="B460" s="19"/>
      <c r="C460" s="19"/>
      <c r="D460" s="20"/>
      <c r="E460" s="20"/>
      <c r="F460" s="20"/>
      <c r="G460" s="20"/>
      <c r="H460" s="20"/>
      <c r="I460" s="20"/>
      <c r="J460" s="20"/>
    </row>
    <row r="461" spans="1:12" ht="13.9" customHeight="1" x14ac:dyDescent="0.25">
      <c r="A461" s="1">
        <f t="shared" ref="A461" si="99">A441+1</f>
        <v>24</v>
      </c>
      <c r="C461" s="3" t="str">
        <f t="shared" ref="C461:C462" si="100">C441</f>
        <v>臺北市立大安高級工業職業學校附設進修學校</v>
      </c>
      <c r="D461" s="3"/>
      <c r="E461" s="3"/>
      <c r="F461" s="3"/>
      <c r="G461" s="4"/>
      <c r="H461" s="4"/>
    </row>
    <row r="462" spans="1:12" ht="13.9" customHeight="1" x14ac:dyDescent="0.25">
      <c r="C462" s="3" t="str">
        <f t="shared" si="100"/>
        <v>106學年度第2學期 教科書單</v>
      </c>
      <c r="D462" s="3"/>
      <c r="E462" s="3"/>
      <c r="F462" s="3"/>
      <c r="G462" s="4"/>
      <c r="H462" s="4"/>
    </row>
    <row r="464" spans="1:12" x14ac:dyDescent="0.25">
      <c r="C464" s="5" t="str">
        <f>INDEX([1]班級列表!$M$2:$N$61,A461,2)</f>
        <v>建築一甲</v>
      </c>
      <c r="E464" s="2" t="s">
        <v>52</v>
      </c>
      <c r="H464" s="2" t="s">
        <v>53</v>
      </c>
    </row>
    <row r="465" spans="1:12" s="6" customFormat="1" ht="14.25" x14ac:dyDescent="0.25">
      <c r="B465" s="7" t="s">
        <v>4</v>
      </c>
      <c r="C465" s="8" t="s">
        <v>5</v>
      </c>
      <c r="D465" s="8" t="s">
        <v>6</v>
      </c>
      <c r="E465" s="8" t="s">
        <v>7</v>
      </c>
      <c r="F465" s="8" t="s">
        <v>8</v>
      </c>
      <c r="G465" s="8" t="s">
        <v>9</v>
      </c>
      <c r="H465" s="8" t="s">
        <v>10</v>
      </c>
      <c r="I465" s="9" t="s">
        <v>11</v>
      </c>
      <c r="J465" s="9" t="s">
        <v>12</v>
      </c>
      <c r="L465" s="10" t="s">
        <v>54</v>
      </c>
    </row>
    <row r="466" spans="1:12" s="6" customFormat="1" ht="24" customHeight="1" x14ac:dyDescent="0.25">
      <c r="A466" s="6">
        <f t="shared" ref="A466" si="101">A461</f>
        <v>24</v>
      </c>
      <c r="B466" s="11">
        <v>1</v>
      </c>
      <c r="C466" s="12" t="str">
        <f>IF(L466="","",INDEX([2]進修學校總表!$A$2:$R$100,L466,5))</f>
        <v xml:space="preserve">一般科目語文領域 英文 (B版)Ⅱ </v>
      </c>
      <c r="D466" s="13">
        <f>IF(L466="","",INDEX([2]進修學校總表!$A$2:$R$100,L466,6))</f>
        <v>2</v>
      </c>
      <c r="E466" s="13" t="str">
        <f>IF(L466="","",INDEX([2]進修學校總表!$A$2:$R$100,L466,7))</f>
        <v>車蓓群等</v>
      </c>
      <c r="F466" s="13" t="str">
        <f>IF(L466="","",INDEX([2]進修學校總表!$A$2:$R$100,L466,3))</f>
        <v>東大</v>
      </c>
      <c r="G466" s="13">
        <f>IF(L466="","",INDEX([2]進修學校總表!$A$2:$R$100,L466,13))</f>
        <v>210</v>
      </c>
      <c r="H466" s="14" t="str">
        <f>IF(L466="","",IF(INDEX([2]進修學校總表!$A$2:$R$100,L466,9)="","",INDEX([2]進修學校總表!$A$2:$R$100,L466,9)))</f>
        <v>02514(109-05-26)</v>
      </c>
      <c r="I466" s="15" t="str">
        <f>IF(L466="","",IF(INDEX([2]進修學校總表!$A$2:$R$100,L466,18)="","",INDEX([2]進修學校總表!$A$2:$R$100,L466,18)))</f>
        <v>習作、考卷</v>
      </c>
      <c r="J466" s="16"/>
      <c r="L466" s="10">
        <f>IF(B466="","",MATCH(VLOOKUP(A466,'[2]進修學校用書-OK'!$A$3:$O$100,B466+3,FALSE),[2]進修學校總表!$A$2:$A$100,0))</f>
        <v>1</v>
      </c>
    </row>
    <row r="467" spans="1:12" s="6" customFormat="1" ht="24" customHeight="1" x14ac:dyDescent="0.25">
      <c r="A467" s="6">
        <f t="shared" ref="A467:A477" si="102">A466</f>
        <v>24</v>
      </c>
      <c r="B467" s="11">
        <f>IF(B466="","",IF(B466+1&lt;=VLOOKUP(A467,'[2]進修學校用書-OK'!$A$3:$C$100,3),B466+1,""))</f>
        <v>2</v>
      </c>
      <c r="C467" s="12" t="str">
        <f>IF(L467="","",INDEX([2]進修學校總表!$A$2:$R$100,L467,5))</f>
        <v>國文</v>
      </c>
      <c r="D467" s="13" t="str">
        <f>IF(L467="","",INDEX([2]進修學校總表!$A$2:$R$100,L467,6))</f>
        <v>二</v>
      </c>
      <c r="E467" s="13" t="str">
        <f>IF(L467="","",INDEX([2]進修學校總表!$A$2:$R$100,L467,7))</f>
        <v>黃志民等</v>
      </c>
      <c r="F467" s="13" t="str">
        <f>IF(L467="","",INDEX([2]進修學校總表!$A$2:$R$100,L467,3))</f>
        <v>東大</v>
      </c>
      <c r="G467" s="13">
        <f>IF(L467="","",INDEX([2]進修學校總表!$A$2:$R$100,L467,13))</f>
        <v>210</v>
      </c>
      <c r="H467" s="14" t="str">
        <f>IF(L467="","",IF(INDEX([2]進修學校總表!$A$2:$R$100,L467,9)="","",INDEX([2]進修學校總表!$A$2:$R$100,L467,9)))</f>
        <v>01721(107-07-31 )</v>
      </c>
      <c r="I467" s="15" t="str">
        <f>IF(L467="","",IF(INDEX([2]進修學校總表!$A$2:$R$100,L467,18)="","",INDEX([2]進修學校總表!$A$2:$R$100,L467,18)))</f>
        <v>習作、補充文選、考卷</v>
      </c>
      <c r="J467" s="16"/>
      <c r="L467" s="10">
        <f>IF(B467="","",MATCH(VLOOKUP(A467,'[2]進修學校用書-OK'!$A$3:$O$100,B467+3,FALSE),[2]進修學校總表!$A$2:$A$100,0))</f>
        <v>17</v>
      </c>
    </row>
    <row r="468" spans="1:12" s="6" customFormat="1" ht="24" customHeight="1" x14ac:dyDescent="0.25">
      <c r="A468" s="6">
        <f t="shared" si="102"/>
        <v>24</v>
      </c>
      <c r="B468" s="11">
        <f>IF(B467="","",IF(B467+1&lt;=VLOOKUP(A468,'[2]進修學校用書-OK'!$A$3:$C$100,3),B467+1,""))</f>
        <v>3</v>
      </c>
      <c r="C468" s="12" t="str">
        <f>IF(L468="","",INDEX([2]進修學校總表!$A$2:$R$100,L468,5))</f>
        <v>數學 C Ⅱ </v>
      </c>
      <c r="D468" s="13" t="str">
        <f>IF(L468="","",INDEX([2]進修學校總表!$A$2:$R$100,L468,6))</f>
        <v>Ⅱ</v>
      </c>
      <c r="E468" s="13" t="str">
        <f>IF(L468="","",INDEX([2]進修學校總表!$A$2:$R$100,L468,7))</f>
        <v>林玲莉</v>
      </c>
      <c r="F468" s="13" t="str">
        <f>IF(L468="","",INDEX([2]進修學校總表!$A$2:$R$100,L468,3))</f>
        <v>龍騰</v>
      </c>
      <c r="G468" s="13">
        <f>IF(L468="","",INDEX([2]進修學校總表!$A$2:$R$100,L468,13))</f>
        <v>205</v>
      </c>
      <c r="H468" s="14" t="str">
        <f>IF(L468="","",IF(INDEX([2]進修學校總表!$A$2:$R$100,L468,9)="","",INDEX([2]進修學校總表!$A$2:$R$100,L468,9)))</f>
        <v>01645 99-07-02~107-07-31 </v>
      </c>
      <c r="I468" s="15" t="str">
        <f>IF(L468="","",IF(INDEX([2]進修學校總表!$A$2:$R$100,L468,18)="","",INDEX([2]進修學校總表!$A$2:$R$100,L468,18)))</f>
        <v>習作、講義</v>
      </c>
      <c r="J468" s="16"/>
      <c r="L468" s="10">
        <f>IF(B468="","",MATCH(VLOOKUP(A468,'[2]進修學校用書-OK'!$A$3:$O$100,B468+3,FALSE),[2]進修學校總表!$A$2:$A$100,0))</f>
        <v>25</v>
      </c>
    </row>
    <row r="469" spans="1:12" s="6" customFormat="1" ht="24" customHeight="1" x14ac:dyDescent="0.25">
      <c r="A469" s="6">
        <f t="shared" si="102"/>
        <v>24</v>
      </c>
      <c r="B469" s="11" t="str">
        <f>IF(B468="","",IF(B468+1&lt;=VLOOKUP(A469,'[2]進修學校用書-OK'!$A$3:$C$100,3),B468+1,""))</f>
        <v/>
      </c>
      <c r="C469" s="12" t="str">
        <f>IF(L469="","",INDEX([2]進修學校總表!$A$2:$R$100,L469,5))</f>
        <v/>
      </c>
      <c r="D469" s="13" t="str">
        <f>IF(L469="","",INDEX([2]進修學校總表!$A$2:$R$100,L469,6))</f>
        <v/>
      </c>
      <c r="E469" s="13" t="str">
        <f>IF(L469="","",INDEX([2]進修學校總表!$A$2:$R$100,L469,7))</f>
        <v/>
      </c>
      <c r="F469" s="13" t="str">
        <f>IF(L469="","",INDEX([2]進修學校總表!$A$2:$R$100,L469,3))</f>
        <v/>
      </c>
      <c r="G469" s="13" t="str">
        <f>IF(L469="","",INDEX([2]進修學校總表!$A$2:$R$100,L469,13))</f>
        <v/>
      </c>
      <c r="H469" s="14" t="str">
        <f>IF(L469="","",IF(INDEX([2]進修學校總表!$A$2:$R$100,L469,9)="","",INDEX([2]進修學校總表!$A$2:$R$100,L469,9)))</f>
        <v/>
      </c>
      <c r="I469" s="15" t="str">
        <f>IF(L469="","",IF(INDEX([2]進修學校總表!$A$2:$R$100,L469,18)="","",INDEX([2]進修學校總表!$A$2:$R$100,L469,18)))</f>
        <v/>
      </c>
      <c r="J469" s="16"/>
      <c r="L469" s="10" t="str">
        <f>IF(B469="","",MATCH(VLOOKUP(A469,'[2]進修學校用書-OK'!$A$3:$O$100,B469+3,FALSE),[2]進修學校總表!$A$2:$A$100,0))</f>
        <v/>
      </c>
    </row>
    <row r="470" spans="1:12" s="6" customFormat="1" ht="24" customHeight="1" x14ac:dyDescent="0.25">
      <c r="A470" s="6">
        <f t="shared" si="102"/>
        <v>24</v>
      </c>
      <c r="B470" s="11" t="str">
        <f>IF(B469="","",IF(B469+1&lt;=VLOOKUP(A470,'[2]進修學校用書-OK'!$A$3:$C$100,3),B469+1,""))</f>
        <v/>
      </c>
      <c r="C470" s="12" t="str">
        <f>IF(L470="","",INDEX([2]進修學校總表!$A$2:$R$100,L470,5))</f>
        <v/>
      </c>
      <c r="D470" s="13" t="str">
        <f>IF(L470="","",INDEX([2]進修學校總表!$A$2:$R$100,L470,6))</f>
        <v/>
      </c>
      <c r="E470" s="13" t="str">
        <f>IF(L470="","",INDEX([2]進修學校總表!$A$2:$R$100,L470,7))</f>
        <v/>
      </c>
      <c r="F470" s="13" t="str">
        <f>IF(L470="","",INDEX([2]進修學校總表!$A$2:$R$100,L470,3))</f>
        <v/>
      </c>
      <c r="G470" s="13" t="str">
        <f>IF(L470="","",INDEX([2]進修學校總表!$A$2:$R$100,L470,13))</f>
        <v/>
      </c>
      <c r="H470" s="14" t="str">
        <f>IF(L470="","",IF(INDEX([2]進修學校總表!$A$2:$R$100,L470,9)="","",INDEX([2]進修學校總表!$A$2:$R$100,L470,9)))</f>
        <v/>
      </c>
      <c r="I470" s="15" t="str">
        <f>IF(L470="","",IF(INDEX([2]進修學校總表!$A$2:$R$100,L470,18)="","",INDEX([2]進修學校總表!$A$2:$R$100,L470,18)))</f>
        <v/>
      </c>
      <c r="J470" s="16"/>
      <c r="L470" s="10" t="str">
        <f>IF(B470="","",MATCH(VLOOKUP(A470,'[2]進修學校用書-OK'!$A$3:$O$100,B470+3,FALSE),[2]進修學校總表!$A$2:$A$100,0))</f>
        <v/>
      </c>
    </row>
    <row r="471" spans="1:12" s="6" customFormat="1" ht="24" customHeight="1" x14ac:dyDescent="0.25">
      <c r="A471" s="6">
        <f t="shared" si="102"/>
        <v>24</v>
      </c>
      <c r="B471" s="11" t="str">
        <f>IF(B470="","",IF(B470+1&lt;=VLOOKUP(A471,'[2]進修學校用書-OK'!$A$3:$C$100,3),B470+1,""))</f>
        <v/>
      </c>
      <c r="C471" s="12" t="str">
        <f>IF(L471="","",INDEX([2]進修學校總表!$A$2:$R$100,L471,5))</f>
        <v/>
      </c>
      <c r="D471" s="13" t="str">
        <f>IF(L471="","",INDEX([2]進修學校總表!$A$2:$R$100,L471,6))</f>
        <v/>
      </c>
      <c r="E471" s="13" t="str">
        <f>IF(L471="","",INDEX([2]進修學校總表!$A$2:$R$100,L471,7))</f>
        <v/>
      </c>
      <c r="F471" s="13" t="str">
        <f>IF(L471="","",INDEX([2]進修學校總表!$A$2:$R$100,L471,3))</f>
        <v/>
      </c>
      <c r="G471" s="13" t="str">
        <f>IF(L471="","",INDEX([2]進修學校總表!$A$2:$R$100,L471,13))</f>
        <v/>
      </c>
      <c r="H471" s="14" t="str">
        <f>IF(L471="","",IF(INDEX([2]進修學校總表!$A$2:$R$100,L471,9)="","",INDEX([2]進修學校總表!$A$2:$R$100,L471,9)))</f>
        <v/>
      </c>
      <c r="I471" s="15" t="str">
        <f>IF(L471="","",IF(INDEX([2]進修學校總表!$A$2:$R$100,L471,18)="","",INDEX([2]進修學校總表!$A$2:$R$100,L471,18)))</f>
        <v/>
      </c>
      <c r="J471" s="16"/>
      <c r="L471" s="10" t="str">
        <f>IF(B471="","",MATCH(VLOOKUP(A471,'[2]進修學校用書-OK'!$A$3:$O$100,B471+3,FALSE),[2]進修學校總表!$A$2:$A$100,0))</f>
        <v/>
      </c>
    </row>
    <row r="472" spans="1:12" s="6" customFormat="1" ht="24" customHeight="1" x14ac:dyDescent="0.25">
      <c r="A472" s="6">
        <f t="shared" si="102"/>
        <v>24</v>
      </c>
      <c r="B472" s="11" t="str">
        <f>IF(B471="","",IF(B471+1&lt;=VLOOKUP(A472,'[2]進修學校用書-OK'!$A$3:$C$100,3),B471+1,""))</f>
        <v/>
      </c>
      <c r="C472" s="12" t="str">
        <f>IF(L472="","",INDEX([2]進修學校總表!$A$2:$R$100,L472,5))</f>
        <v/>
      </c>
      <c r="D472" s="13" t="str">
        <f>IF(L472="","",INDEX([2]進修學校總表!$A$2:$R$100,L472,6))</f>
        <v/>
      </c>
      <c r="E472" s="13" t="str">
        <f>IF(L472="","",INDEX([2]進修學校總表!$A$2:$R$100,L472,7))</f>
        <v/>
      </c>
      <c r="F472" s="13" t="str">
        <f>IF(L472="","",INDEX([2]進修學校總表!$A$2:$R$100,L472,3))</f>
        <v/>
      </c>
      <c r="G472" s="13" t="str">
        <f>IF(L472="","",INDEX([2]進修學校總表!$A$2:$R$100,L472,13))</f>
        <v/>
      </c>
      <c r="H472" s="14" t="str">
        <f>IF(L472="","",IF(INDEX([2]進修學校總表!$A$2:$R$100,L472,9)="","",INDEX([2]進修學校總表!$A$2:$R$100,L472,9)))</f>
        <v/>
      </c>
      <c r="I472" s="15" t="str">
        <f>IF(L472="","",IF(INDEX([2]進修學校總表!$A$2:$R$100,L472,18)="","",INDEX([2]進修學校總表!$A$2:$R$100,L472,18)))</f>
        <v/>
      </c>
      <c r="J472" s="16"/>
      <c r="L472" s="10" t="str">
        <f>IF(B472="","",MATCH(VLOOKUP(A472,'[2]進修學校用書-OK'!$A$3:$O$100,B472+3,FALSE),[2]進修學校總表!$A$2:$A$100,0))</f>
        <v/>
      </c>
    </row>
    <row r="473" spans="1:12" s="6" customFormat="1" ht="24" customHeight="1" x14ac:dyDescent="0.25">
      <c r="A473" s="6">
        <f t="shared" si="102"/>
        <v>24</v>
      </c>
      <c r="B473" s="11" t="str">
        <f>IF(B472="","",IF(B472+1&lt;=VLOOKUP(A473,'[2]進修學校用書-OK'!$A$3:$C$100,3),B472+1,""))</f>
        <v/>
      </c>
      <c r="C473" s="12" t="str">
        <f>IF(L473="","",INDEX([2]進修學校總表!$A$2:$R$100,L473,5))</f>
        <v/>
      </c>
      <c r="D473" s="13" t="str">
        <f>IF(L473="","",INDEX([2]進修學校總表!$A$2:$R$100,L473,6))</f>
        <v/>
      </c>
      <c r="E473" s="13" t="str">
        <f>IF(L473="","",INDEX([2]進修學校總表!$A$2:$R$100,L473,7))</f>
        <v/>
      </c>
      <c r="F473" s="13" t="str">
        <f>IF(L473="","",INDEX([2]進修學校總表!$A$2:$R$100,L473,3))</f>
        <v/>
      </c>
      <c r="G473" s="13" t="str">
        <f>IF(L473="","",INDEX([2]進修學校總表!$A$2:$R$100,L473,13))</f>
        <v/>
      </c>
      <c r="H473" s="14" t="str">
        <f>IF(L473="","",IF(INDEX([2]進修學校總表!$A$2:$R$100,L473,9)="","",INDEX([2]進修學校總表!$A$2:$R$100,L473,9)))</f>
        <v/>
      </c>
      <c r="I473" s="15" t="str">
        <f>IF(L473="","",IF(INDEX([2]進修學校總表!$A$2:$R$100,L473,18)="","",INDEX([2]進修學校總表!$A$2:$R$100,L473,18)))</f>
        <v/>
      </c>
      <c r="J473" s="16"/>
      <c r="L473" s="10" t="str">
        <f>IF(B473="","",MATCH(VLOOKUP(A473,'[2]進修學校用書-OK'!$A$3:$O$100,B473+3,FALSE),[2]進修學校總表!$A$2:$A$100,0))</f>
        <v/>
      </c>
    </row>
    <row r="474" spans="1:12" s="6" customFormat="1" ht="24" customHeight="1" x14ac:dyDescent="0.25">
      <c r="A474" s="6">
        <f t="shared" si="102"/>
        <v>24</v>
      </c>
      <c r="B474" s="11" t="str">
        <f>IF(B473="","",IF(B473+1&lt;=VLOOKUP(A474,'[2]進修學校用書-OK'!$A$3:$C$100,3),B473+1,""))</f>
        <v/>
      </c>
      <c r="C474" s="12" t="str">
        <f>IF(L474="","",INDEX([2]進修學校總表!$A$2:$R$100,L474,5))</f>
        <v/>
      </c>
      <c r="D474" s="13" t="str">
        <f>IF(L474="","",INDEX([2]進修學校總表!$A$2:$R$100,L474,6))</f>
        <v/>
      </c>
      <c r="E474" s="13" t="str">
        <f>IF(L474="","",INDEX([2]進修學校總表!$A$2:$R$100,L474,7))</f>
        <v/>
      </c>
      <c r="F474" s="13" t="str">
        <f>IF(L474="","",INDEX([2]進修學校總表!$A$2:$R$100,L474,3))</f>
        <v/>
      </c>
      <c r="G474" s="13" t="str">
        <f>IF(L474="","",INDEX([2]進修學校總表!$A$2:$R$100,L474,13))</f>
        <v/>
      </c>
      <c r="H474" s="14" t="str">
        <f>IF(L474="","",IF(INDEX([2]進修學校總表!$A$2:$R$100,L474,9)="","",INDEX([2]進修學校總表!$A$2:$R$100,L474,9)))</f>
        <v/>
      </c>
      <c r="I474" s="15" t="str">
        <f>IF(L474="","",IF(INDEX([2]進修學校總表!$A$2:$R$100,L474,18)="","",INDEX([2]進修學校總表!$A$2:$R$100,L474,18)))</f>
        <v/>
      </c>
      <c r="J474" s="16"/>
      <c r="L474" s="10" t="str">
        <f>IF(B474="","",MATCH(VLOOKUP(A474,'[2]進修學校用書-OK'!$A$3:$O$100,B474+3,FALSE),[2]進修學校總表!$A$2:$A$100,0))</f>
        <v/>
      </c>
    </row>
    <row r="475" spans="1:12" s="6" customFormat="1" ht="30" customHeight="1" x14ac:dyDescent="0.25">
      <c r="A475" s="6">
        <f t="shared" si="102"/>
        <v>24</v>
      </c>
      <c r="B475" s="11" t="str">
        <f>IF(B474="","",IF(B474+1&lt;=VLOOKUP(A475,'[2]進修學校用書-OK'!$A$3:$C$100,3),B474+1,""))</f>
        <v/>
      </c>
      <c r="C475" s="12" t="str">
        <f>IF(L475="","",INDEX([2]進修學校總表!$A$2:$R$100,L475,5))</f>
        <v/>
      </c>
      <c r="D475" s="13" t="str">
        <f>IF(L475="","",INDEX([2]進修學校總表!$A$2:$R$100,L475,6))</f>
        <v/>
      </c>
      <c r="E475" s="13" t="str">
        <f>IF(L475="","",INDEX([2]進修學校總表!$A$2:$R$100,L475,7))</f>
        <v/>
      </c>
      <c r="F475" s="13" t="str">
        <f>IF(L475="","",INDEX([2]進修學校總表!$A$2:$R$100,L475,3))</f>
        <v/>
      </c>
      <c r="G475" s="13" t="str">
        <f>IF(L475="","",INDEX([2]進修學校總表!$A$2:$R$100,L475,13))</f>
        <v/>
      </c>
      <c r="H475" s="14" t="str">
        <f>IF(L475="","",IF(INDEX([2]進修學校總表!$A$2:$R$100,L475,9)="","",INDEX([2]進修學校總表!$A$2:$R$100,L475,9)))</f>
        <v/>
      </c>
      <c r="I475" s="15" t="str">
        <f>IF(L475="","",IF(INDEX([2]進修學校總表!$A$2:$R$100,L475,18)="","",INDEX([2]進修學校總表!$A$2:$R$100,L475,18)))</f>
        <v/>
      </c>
      <c r="J475" s="16"/>
      <c r="L475" s="10" t="str">
        <f>IF(B475="","",MATCH(VLOOKUP(A475,'[2]進修學校用書-OK'!$A$3:$O$100,B475+3,FALSE),[2]進修學校總表!$A$2:$A$100,0))</f>
        <v/>
      </c>
    </row>
    <row r="476" spans="1:12" s="6" customFormat="1" ht="30" customHeight="1" x14ac:dyDescent="0.25">
      <c r="A476" s="6">
        <f t="shared" si="102"/>
        <v>24</v>
      </c>
      <c r="B476" s="11" t="str">
        <f>IF(B475="","",IF(B475+1&lt;=VLOOKUP(A476,'[2]進修學校用書-OK'!$A$3:$C$100,3),B475+1,""))</f>
        <v/>
      </c>
      <c r="C476" s="12" t="str">
        <f>IF(L476="","",INDEX([2]進修學校總表!$A$2:$R$100,L476,5))</f>
        <v/>
      </c>
      <c r="D476" s="13" t="str">
        <f>IF(L476="","",INDEX([2]進修學校總表!$A$2:$R$100,L476,6))</f>
        <v/>
      </c>
      <c r="E476" s="13" t="str">
        <f>IF(L476="","",INDEX([2]進修學校總表!$A$2:$R$100,L476,7))</f>
        <v/>
      </c>
      <c r="F476" s="13" t="str">
        <f>IF(L476="","",INDEX([2]進修學校總表!$A$2:$R$100,L476,3))</f>
        <v/>
      </c>
      <c r="G476" s="13" t="str">
        <f>IF(L476="","",INDEX([2]進修學校總表!$A$2:$R$100,L476,13))</f>
        <v/>
      </c>
      <c r="H476" s="14" t="str">
        <f>IF(L476="","",IF(INDEX([2]進修學校總表!$A$2:$R$100,L476,9)="","",INDEX([2]進修學校總表!$A$2:$R$100,L476,9)))</f>
        <v/>
      </c>
      <c r="I476" s="15" t="str">
        <f>IF(L476="","",IF(INDEX([2]進修學校總表!$A$2:$R$100,L476,18)="","",INDEX([2]進修學校總表!$A$2:$R$100,L476,18)))</f>
        <v/>
      </c>
      <c r="J476" s="16"/>
      <c r="L476" s="10" t="str">
        <f>IF(B476="","",MATCH(VLOOKUP(A476,'[2]進修學校用書-OK'!$A$3:$O$100,B476+3,FALSE),[2]進修學校總表!$A$2:$A$100,0))</f>
        <v/>
      </c>
    </row>
    <row r="477" spans="1:12" s="6" customFormat="1" ht="30" customHeight="1" x14ac:dyDescent="0.25">
      <c r="A477" s="6">
        <f t="shared" si="102"/>
        <v>24</v>
      </c>
      <c r="B477" s="11" t="str">
        <f>IF(B476="","",IF(B476+1&lt;=VLOOKUP(A477,'[2]進修學校用書-OK'!$A$3:$C$100,3),B476+1,""))</f>
        <v/>
      </c>
      <c r="C477" s="12" t="str">
        <f>IF(L477="","",INDEX([2]進修學校總表!$A$2:$R$100,L477,5))</f>
        <v/>
      </c>
      <c r="D477" s="13" t="str">
        <f>IF(L477="","",INDEX([2]進修學校總表!$A$2:$R$100,L477,6))</f>
        <v/>
      </c>
      <c r="E477" s="13" t="str">
        <f>IF(L477="","",INDEX([2]進修學校總表!$A$2:$R$100,L477,7))</f>
        <v/>
      </c>
      <c r="F477" s="13" t="str">
        <f>IF(L477="","",INDEX([2]進修學校總表!$A$2:$R$100,L477,3))</f>
        <v/>
      </c>
      <c r="G477" s="13" t="str">
        <f>IF(L477="","",INDEX([2]進修學校總表!$A$2:$R$100,L477,13))</f>
        <v/>
      </c>
      <c r="H477" s="14" t="str">
        <f>IF(L477="","",IF(INDEX([2]進修學校總表!$A$2:$R$100,L477,9)="","",INDEX([2]進修學校總表!$A$2:$R$100,L477,9)))</f>
        <v/>
      </c>
      <c r="I477" s="15" t="str">
        <f>IF(L477="","",IF(INDEX([2]進修學校總表!$A$2:$R$100,L477,18)="","",INDEX([2]進修學校總表!$A$2:$R$100,L477,18)))</f>
        <v/>
      </c>
      <c r="J477" s="16"/>
      <c r="L477" s="10" t="str">
        <f>IF(B477="","",MATCH(VLOOKUP(A477,'[2]進修學校用書-OK'!$A$3:$O$100,B477+3,FALSE),[2]進修學校總表!$A$2:$A$100,0))</f>
        <v/>
      </c>
    </row>
    <row r="478" spans="1:12" ht="10.15" customHeight="1" x14ac:dyDescent="0.25">
      <c r="B478" s="17" t="s">
        <v>55</v>
      </c>
      <c r="C478" s="17"/>
      <c r="D478" s="18">
        <f t="shared" ref="D478" si="103">SUM(G466:G477)</f>
        <v>625</v>
      </c>
      <c r="E478" s="18"/>
      <c r="F478" s="18"/>
      <c r="G478" s="18"/>
      <c r="H478" s="18"/>
      <c r="I478" s="18"/>
      <c r="J478" s="18"/>
    </row>
    <row r="479" spans="1:12" ht="10.15" customHeight="1" x14ac:dyDescent="0.25">
      <c r="B479" s="17"/>
      <c r="C479" s="17"/>
      <c r="D479" s="18"/>
      <c r="E479" s="18"/>
      <c r="F479" s="18"/>
      <c r="G479" s="18"/>
      <c r="H479" s="18"/>
      <c r="I479" s="18"/>
      <c r="J479" s="18"/>
    </row>
    <row r="480" spans="1:12" ht="25.15" customHeight="1" x14ac:dyDescent="0.25">
      <c r="B480" s="19"/>
      <c r="C480" s="19"/>
      <c r="D480" s="20"/>
      <c r="E480" s="20"/>
      <c r="F480" s="20"/>
      <c r="G480" s="20"/>
      <c r="H480" s="20"/>
      <c r="I480" s="20"/>
      <c r="J480" s="20"/>
    </row>
    <row r="481" spans="1:12" ht="13.9" customHeight="1" x14ac:dyDescent="0.25">
      <c r="A481" s="1">
        <f t="shared" ref="A481" si="104">A461+1</f>
        <v>25</v>
      </c>
      <c r="C481" s="3" t="str">
        <f t="shared" ref="C481:C482" si="105">C461</f>
        <v>臺北市立大安高級工業職業學校附設進修學校</v>
      </c>
      <c r="D481" s="3"/>
      <c r="E481" s="3"/>
      <c r="F481" s="3"/>
      <c r="G481" s="4"/>
      <c r="H481" s="4"/>
    </row>
    <row r="482" spans="1:12" ht="13.9" customHeight="1" x14ac:dyDescent="0.25">
      <c r="C482" s="3" t="str">
        <f t="shared" si="105"/>
        <v>106學年度第2學期 教科書單</v>
      </c>
      <c r="D482" s="3"/>
      <c r="E482" s="3"/>
      <c r="F482" s="3"/>
      <c r="G482" s="4"/>
      <c r="H482" s="4"/>
    </row>
    <row r="484" spans="1:12" x14ac:dyDescent="0.25">
      <c r="C484" s="5" t="str">
        <f>INDEX([1]班級列表!$M$2:$N$61,A481,2)</f>
        <v>圖傳一甲</v>
      </c>
      <c r="E484" s="2" t="s">
        <v>56</v>
      </c>
      <c r="H484" s="2" t="s">
        <v>57</v>
      </c>
    </row>
    <row r="485" spans="1:12" s="6" customFormat="1" ht="14.25" x14ac:dyDescent="0.25">
      <c r="B485" s="7" t="s">
        <v>4</v>
      </c>
      <c r="C485" s="8" t="s">
        <v>5</v>
      </c>
      <c r="D485" s="8" t="s">
        <v>6</v>
      </c>
      <c r="E485" s="8" t="s">
        <v>7</v>
      </c>
      <c r="F485" s="8" t="s">
        <v>8</v>
      </c>
      <c r="G485" s="8" t="s">
        <v>9</v>
      </c>
      <c r="H485" s="8" t="s">
        <v>10</v>
      </c>
      <c r="I485" s="9" t="s">
        <v>11</v>
      </c>
      <c r="J485" s="9" t="s">
        <v>12</v>
      </c>
      <c r="L485" s="10" t="s">
        <v>58</v>
      </c>
    </row>
    <row r="486" spans="1:12" s="6" customFormat="1" ht="24" customHeight="1" x14ac:dyDescent="0.25">
      <c r="A486" s="6">
        <f t="shared" ref="A486" si="106">A481</f>
        <v>25</v>
      </c>
      <c r="B486" s="11">
        <v>1</v>
      </c>
      <c r="C486" s="12" t="str">
        <f>IF(L486="","",INDEX([2]進修學校總表!$A$2:$R$100,L486,5))</f>
        <v xml:space="preserve">一般科目語文領域 英文 (B版)Ⅱ </v>
      </c>
      <c r="D486" s="13">
        <f>IF(L486="","",INDEX([2]進修學校總表!$A$2:$R$100,L486,6))</f>
        <v>2</v>
      </c>
      <c r="E486" s="13" t="str">
        <f>IF(L486="","",INDEX([2]進修學校總表!$A$2:$R$100,L486,7))</f>
        <v>車蓓群等</v>
      </c>
      <c r="F486" s="13" t="str">
        <f>IF(L486="","",INDEX([2]進修學校總表!$A$2:$R$100,L486,3))</f>
        <v>東大</v>
      </c>
      <c r="G486" s="13">
        <f>IF(L486="","",INDEX([2]進修學校總表!$A$2:$R$100,L486,13))</f>
        <v>210</v>
      </c>
      <c r="H486" s="14" t="str">
        <f>IF(L486="","",IF(INDEX([2]進修學校總表!$A$2:$R$100,L486,9)="","",INDEX([2]進修學校總表!$A$2:$R$100,L486,9)))</f>
        <v>02514(109-05-26)</v>
      </c>
      <c r="I486" s="15" t="str">
        <f>IF(L486="","",IF(INDEX([2]進修學校總表!$A$2:$R$100,L486,18)="","",INDEX([2]進修學校總表!$A$2:$R$100,L486,18)))</f>
        <v>習作、考卷</v>
      </c>
      <c r="J486" s="16"/>
      <c r="L486" s="10">
        <f>IF(B486="","",MATCH(VLOOKUP(A486,'[2]進修學校用書-OK'!$A$3:$O$100,B486+3,FALSE),[2]進修學校總表!$A$2:$A$100,0))</f>
        <v>1</v>
      </c>
    </row>
    <row r="487" spans="1:12" s="6" customFormat="1" ht="24" customHeight="1" x14ac:dyDescent="0.25">
      <c r="A487" s="6">
        <f t="shared" ref="A487:A497" si="107">A486</f>
        <v>25</v>
      </c>
      <c r="B487" s="11">
        <f>IF(B486="","",IF(B486+1&lt;=VLOOKUP(A487,'[2]進修學校用書-OK'!$A$3:$C$100,3),B486+1,""))</f>
        <v>2</v>
      </c>
      <c r="C487" s="12" t="str">
        <f>IF(L487="","",INDEX([2]進修學校總表!$A$2:$R$100,L487,5))</f>
        <v>國文</v>
      </c>
      <c r="D487" s="13" t="str">
        <f>IF(L487="","",INDEX([2]進修學校總表!$A$2:$R$100,L487,6))</f>
        <v>二</v>
      </c>
      <c r="E487" s="13" t="str">
        <f>IF(L487="","",INDEX([2]進修學校總表!$A$2:$R$100,L487,7))</f>
        <v>黃志民等</v>
      </c>
      <c r="F487" s="13" t="str">
        <f>IF(L487="","",INDEX([2]進修學校總表!$A$2:$R$100,L487,3))</f>
        <v>東大</v>
      </c>
      <c r="G487" s="13">
        <f>IF(L487="","",INDEX([2]進修學校總表!$A$2:$R$100,L487,13))</f>
        <v>210</v>
      </c>
      <c r="H487" s="14" t="str">
        <f>IF(L487="","",IF(INDEX([2]進修學校總表!$A$2:$R$100,L487,9)="","",INDEX([2]進修學校總表!$A$2:$R$100,L487,9)))</f>
        <v>01721(107-07-31 )</v>
      </c>
      <c r="I487" s="15" t="str">
        <f>IF(L487="","",IF(INDEX([2]進修學校總表!$A$2:$R$100,L487,18)="","",INDEX([2]進修學校總表!$A$2:$R$100,L487,18)))</f>
        <v>習作、補充文選、考卷</v>
      </c>
      <c r="J487" s="16"/>
      <c r="L487" s="10">
        <f>IF(B487="","",MATCH(VLOOKUP(A487,'[2]進修學校用書-OK'!$A$3:$O$100,B487+3,FALSE),[2]進修學校總表!$A$2:$A$100,0))</f>
        <v>17</v>
      </c>
    </row>
    <row r="488" spans="1:12" s="6" customFormat="1" ht="24" customHeight="1" x14ac:dyDescent="0.25">
      <c r="A488" s="6">
        <f t="shared" si="107"/>
        <v>25</v>
      </c>
      <c r="B488" s="11">
        <f>IF(B487="","",IF(B487+1&lt;=VLOOKUP(A488,'[2]進修學校用書-OK'!$A$3:$C$100,3),B487+1,""))</f>
        <v>3</v>
      </c>
      <c r="C488" s="12" t="str">
        <f>IF(L488="","",INDEX([2]進修學校總表!$A$2:$R$100,L488,5))</f>
        <v>數學 B Ⅱ </v>
      </c>
      <c r="D488" s="13" t="str">
        <f>IF(L488="","",INDEX([2]進修學校總表!$A$2:$R$100,L488,6))</f>
        <v>Ⅱ</v>
      </c>
      <c r="E488" s="13" t="str">
        <f>IF(L488="","",INDEX([2]進修學校總表!$A$2:$R$100,L488,7))</f>
        <v>陳秋錦 </v>
      </c>
      <c r="F488" s="13" t="str">
        <f>IF(L488="","",INDEX([2]進修學校總表!$A$2:$R$100,L488,3))</f>
        <v>龍騰</v>
      </c>
      <c r="G488" s="13">
        <f>IF(L488="","",INDEX([2]進修學校總表!$A$2:$R$100,L488,13))</f>
        <v>210</v>
      </c>
      <c r="H488" s="14" t="str">
        <f>IF(L488="","",IF(INDEX([2]進修學校總表!$A$2:$R$100,L488,9)="","",INDEX([2]進修學校總表!$A$2:$R$100,L488,9)))</f>
        <v>01651 99-07-14~107-07-31</v>
      </c>
      <c r="I488" s="15" t="str">
        <f>IF(L488="","",IF(INDEX([2]進修學校總表!$A$2:$R$100,L488,18)="","",INDEX([2]進修學校總表!$A$2:$R$100,L488,18)))</f>
        <v>習作、講義</v>
      </c>
      <c r="J488" s="16"/>
      <c r="L488" s="10">
        <f>IF(B488="","",MATCH(VLOOKUP(A488,'[2]進修學校用書-OK'!$A$3:$O$100,B488+3,FALSE),[2]進修學校總表!$A$2:$A$100,0))</f>
        <v>24</v>
      </c>
    </row>
    <row r="489" spans="1:12" s="6" customFormat="1" ht="24" customHeight="1" x14ac:dyDescent="0.25">
      <c r="A489" s="6">
        <f t="shared" si="107"/>
        <v>25</v>
      </c>
      <c r="B489" s="11" t="str">
        <f>IF(B488="","",IF(B488+1&lt;=VLOOKUP(A489,'[2]進修學校用書-OK'!$A$3:$C$100,3),B488+1,""))</f>
        <v/>
      </c>
      <c r="C489" s="12" t="str">
        <f>IF(L489="","",INDEX([2]進修學校總表!$A$2:$R$100,L489,5))</f>
        <v/>
      </c>
      <c r="D489" s="13" t="str">
        <f>IF(L489="","",INDEX([2]進修學校總表!$A$2:$R$100,L489,6))</f>
        <v/>
      </c>
      <c r="E489" s="13" t="str">
        <f>IF(L489="","",INDEX([2]進修學校總表!$A$2:$R$100,L489,7))</f>
        <v/>
      </c>
      <c r="F489" s="13" t="str">
        <f>IF(L489="","",INDEX([2]進修學校總表!$A$2:$R$100,L489,3))</f>
        <v/>
      </c>
      <c r="G489" s="13" t="str">
        <f>IF(L489="","",INDEX([2]進修學校總表!$A$2:$R$100,L489,13))</f>
        <v/>
      </c>
      <c r="H489" s="14" t="str">
        <f>IF(L489="","",IF(INDEX([2]進修學校總表!$A$2:$R$100,L489,9)="","",INDEX([2]進修學校總表!$A$2:$R$100,L489,9)))</f>
        <v/>
      </c>
      <c r="I489" s="15" t="str">
        <f>IF(L489="","",IF(INDEX([2]進修學校總表!$A$2:$R$100,L489,18)="","",INDEX([2]進修學校總表!$A$2:$R$100,L489,18)))</f>
        <v/>
      </c>
      <c r="J489" s="16"/>
      <c r="L489" s="10" t="str">
        <f>IF(B489="","",MATCH(VLOOKUP(A489,'[2]進修學校用書-OK'!$A$3:$O$100,B489+3,FALSE),[2]進修學校總表!$A$2:$A$100,0))</f>
        <v/>
      </c>
    </row>
    <row r="490" spans="1:12" s="6" customFormat="1" ht="24" customHeight="1" x14ac:dyDescent="0.25">
      <c r="A490" s="6">
        <f t="shared" si="107"/>
        <v>25</v>
      </c>
      <c r="B490" s="11" t="str">
        <f>IF(B489="","",IF(B489+1&lt;=VLOOKUP(A490,'[2]進修學校用書-OK'!$A$3:$C$100,3),B489+1,""))</f>
        <v/>
      </c>
      <c r="C490" s="12" t="str">
        <f>IF(L490="","",INDEX([2]進修學校總表!$A$2:$R$100,L490,5))</f>
        <v/>
      </c>
      <c r="D490" s="13" t="str">
        <f>IF(L490="","",INDEX([2]進修學校總表!$A$2:$R$100,L490,6))</f>
        <v/>
      </c>
      <c r="E490" s="13" t="str">
        <f>IF(L490="","",INDEX([2]進修學校總表!$A$2:$R$100,L490,7))</f>
        <v/>
      </c>
      <c r="F490" s="13" t="str">
        <f>IF(L490="","",INDEX([2]進修學校總表!$A$2:$R$100,L490,3))</f>
        <v/>
      </c>
      <c r="G490" s="13" t="str">
        <f>IF(L490="","",INDEX([2]進修學校總表!$A$2:$R$100,L490,13))</f>
        <v/>
      </c>
      <c r="H490" s="14" t="str">
        <f>IF(L490="","",IF(INDEX([2]進修學校總表!$A$2:$R$100,L490,9)="","",INDEX([2]進修學校總表!$A$2:$R$100,L490,9)))</f>
        <v/>
      </c>
      <c r="I490" s="15" t="str">
        <f>IF(L490="","",IF(INDEX([2]進修學校總表!$A$2:$R$100,L490,18)="","",INDEX([2]進修學校總表!$A$2:$R$100,L490,18)))</f>
        <v/>
      </c>
      <c r="J490" s="16"/>
      <c r="L490" s="10" t="str">
        <f>IF(B490="","",MATCH(VLOOKUP(A490,'[2]進修學校用書-OK'!$A$3:$O$100,B490+3,FALSE),[2]進修學校總表!$A$2:$A$100,0))</f>
        <v/>
      </c>
    </row>
    <row r="491" spans="1:12" s="6" customFormat="1" ht="24" customHeight="1" x14ac:dyDescent="0.25">
      <c r="A491" s="6">
        <f t="shared" si="107"/>
        <v>25</v>
      </c>
      <c r="B491" s="11" t="str">
        <f>IF(B490="","",IF(B490+1&lt;=VLOOKUP(A491,'[2]進修學校用書-OK'!$A$3:$C$100,3),B490+1,""))</f>
        <v/>
      </c>
      <c r="C491" s="12" t="str">
        <f>IF(L491="","",INDEX([2]進修學校總表!$A$2:$R$100,L491,5))</f>
        <v/>
      </c>
      <c r="D491" s="13" t="str">
        <f>IF(L491="","",INDEX([2]進修學校總表!$A$2:$R$100,L491,6))</f>
        <v/>
      </c>
      <c r="E491" s="13" t="str">
        <f>IF(L491="","",INDEX([2]進修學校總表!$A$2:$R$100,L491,7))</f>
        <v/>
      </c>
      <c r="F491" s="13" t="str">
        <f>IF(L491="","",INDEX([2]進修學校總表!$A$2:$R$100,L491,3))</f>
        <v/>
      </c>
      <c r="G491" s="13" t="str">
        <f>IF(L491="","",INDEX([2]進修學校總表!$A$2:$R$100,L491,13))</f>
        <v/>
      </c>
      <c r="H491" s="14" t="str">
        <f>IF(L491="","",IF(INDEX([2]進修學校總表!$A$2:$R$100,L491,9)="","",INDEX([2]進修學校總表!$A$2:$R$100,L491,9)))</f>
        <v/>
      </c>
      <c r="I491" s="15" t="str">
        <f>IF(L491="","",IF(INDEX([2]進修學校總表!$A$2:$R$100,L491,18)="","",INDEX([2]進修學校總表!$A$2:$R$100,L491,18)))</f>
        <v/>
      </c>
      <c r="J491" s="16"/>
      <c r="L491" s="10" t="str">
        <f>IF(B491="","",MATCH(VLOOKUP(A491,'[2]進修學校用書-OK'!$A$3:$O$100,B491+3,FALSE),[2]進修學校總表!$A$2:$A$100,0))</f>
        <v/>
      </c>
    </row>
    <row r="492" spans="1:12" s="6" customFormat="1" ht="24" customHeight="1" x14ac:dyDescent="0.25">
      <c r="A492" s="6">
        <f t="shared" si="107"/>
        <v>25</v>
      </c>
      <c r="B492" s="11" t="str">
        <f>IF(B491="","",IF(B491+1&lt;=VLOOKUP(A492,'[2]進修學校用書-OK'!$A$3:$C$100,3),B491+1,""))</f>
        <v/>
      </c>
      <c r="C492" s="12" t="str">
        <f>IF(L492="","",INDEX([2]進修學校總表!$A$2:$R$100,L492,5))</f>
        <v/>
      </c>
      <c r="D492" s="13" t="str">
        <f>IF(L492="","",INDEX([2]進修學校總表!$A$2:$R$100,L492,6))</f>
        <v/>
      </c>
      <c r="E492" s="13" t="str">
        <f>IF(L492="","",INDEX([2]進修學校總表!$A$2:$R$100,L492,7))</f>
        <v/>
      </c>
      <c r="F492" s="13" t="str">
        <f>IF(L492="","",INDEX([2]進修學校總表!$A$2:$R$100,L492,3))</f>
        <v/>
      </c>
      <c r="G492" s="13" t="str">
        <f>IF(L492="","",INDEX([2]進修學校總表!$A$2:$R$100,L492,13))</f>
        <v/>
      </c>
      <c r="H492" s="14" t="str">
        <f>IF(L492="","",IF(INDEX([2]進修學校總表!$A$2:$R$100,L492,9)="","",INDEX([2]進修學校總表!$A$2:$R$100,L492,9)))</f>
        <v/>
      </c>
      <c r="I492" s="15" t="str">
        <f>IF(L492="","",IF(INDEX([2]進修學校總表!$A$2:$R$100,L492,18)="","",INDEX([2]進修學校總表!$A$2:$R$100,L492,18)))</f>
        <v/>
      </c>
      <c r="J492" s="16"/>
      <c r="L492" s="10" t="str">
        <f>IF(B492="","",MATCH(VLOOKUP(A492,'[2]進修學校用書-OK'!$A$3:$O$100,B492+3,FALSE),[2]進修學校總表!$A$2:$A$100,0))</f>
        <v/>
      </c>
    </row>
    <row r="493" spans="1:12" s="6" customFormat="1" ht="24" customHeight="1" x14ac:dyDescent="0.25">
      <c r="A493" s="6">
        <f t="shared" si="107"/>
        <v>25</v>
      </c>
      <c r="B493" s="11" t="str">
        <f>IF(B492="","",IF(B492+1&lt;=VLOOKUP(A493,'[2]進修學校用書-OK'!$A$3:$C$100,3),B492+1,""))</f>
        <v/>
      </c>
      <c r="C493" s="12" t="str">
        <f>IF(L493="","",INDEX([2]進修學校總表!$A$2:$R$100,L493,5))</f>
        <v/>
      </c>
      <c r="D493" s="13" t="str">
        <f>IF(L493="","",INDEX([2]進修學校總表!$A$2:$R$100,L493,6))</f>
        <v/>
      </c>
      <c r="E493" s="13" t="str">
        <f>IF(L493="","",INDEX([2]進修學校總表!$A$2:$R$100,L493,7))</f>
        <v/>
      </c>
      <c r="F493" s="13" t="str">
        <f>IF(L493="","",INDEX([2]進修學校總表!$A$2:$R$100,L493,3))</f>
        <v/>
      </c>
      <c r="G493" s="13" t="str">
        <f>IF(L493="","",INDEX([2]進修學校總表!$A$2:$R$100,L493,13))</f>
        <v/>
      </c>
      <c r="H493" s="14" t="str">
        <f>IF(L493="","",IF(INDEX([2]進修學校總表!$A$2:$R$100,L493,9)="","",INDEX([2]進修學校總表!$A$2:$R$100,L493,9)))</f>
        <v/>
      </c>
      <c r="I493" s="15" t="str">
        <f>IF(L493="","",IF(INDEX([2]進修學校總表!$A$2:$R$100,L493,18)="","",INDEX([2]進修學校總表!$A$2:$R$100,L493,18)))</f>
        <v/>
      </c>
      <c r="J493" s="16"/>
      <c r="L493" s="10" t="str">
        <f>IF(B493="","",MATCH(VLOOKUP(A493,'[2]進修學校用書-OK'!$A$3:$O$100,B493+3,FALSE),[2]進修學校總表!$A$2:$A$100,0))</f>
        <v/>
      </c>
    </row>
    <row r="494" spans="1:12" s="6" customFormat="1" ht="24" customHeight="1" x14ac:dyDescent="0.25">
      <c r="A494" s="6">
        <f t="shared" si="107"/>
        <v>25</v>
      </c>
      <c r="B494" s="11" t="str">
        <f>IF(B493="","",IF(B493+1&lt;=VLOOKUP(A494,'[2]進修學校用書-OK'!$A$3:$C$100,3),B493+1,""))</f>
        <v/>
      </c>
      <c r="C494" s="12" t="str">
        <f>IF(L494="","",INDEX([2]進修學校總表!$A$2:$R$100,L494,5))</f>
        <v/>
      </c>
      <c r="D494" s="13" t="str">
        <f>IF(L494="","",INDEX([2]進修學校總表!$A$2:$R$100,L494,6))</f>
        <v/>
      </c>
      <c r="E494" s="13" t="str">
        <f>IF(L494="","",INDEX([2]進修學校總表!$A$2:$R$100,L494,7))</f>
        <v/>
      </c>
      <c r="F494" s="13" t="str">
        <f>IF(L494="","",INDEX([2]進修學校總表!$A$2:$R$100,L494,3))</f>
        <v/>
      </c>
      <c r="G494" s="13" t="str">
        <f>IF(L494="","",INDEX([2]進修學校總表!$A$2:$R$100,L494,13))</f>
        <v/>
      </c>
      <c r="H494" s="14" t="str">
        <f>IF(L494="","",IF(INDEX([2]進修學校總表!$A$2:$R$100,L494,9)="","",INDEX([2]進修學校總表!$A$2:$R$100,L494,9)))</f>
        <v/>
      </c>
      <c r="I494" s="15" t="str">
        <f>IF(L494="","",IF(INDEX([2]進修學校總表!$A$2:$R$100,L494,18)="","",INDEX([2]進修學校總表!$A$2:$R$100,L494,18)))</f>
        <v/>
      </c>
      <c r="J494" s="16"/>
      <c r="L494" s="10" t="str">
        <f>IF(B494="","",MATCH(VLOOKUP(A494,'[2]進修學校用書-OK'!$A$3:$O$100,B494+3,FALSE),[2]進修學校總表!$A$2:$A$100,0))</f>
        <v/>
      </c>
    </row>
    <row r="495" spans="1:12" s="6" customFormat="1" ht="30" customHeight="1" x14ac:dyDescent="0.25">
      <c r="A495" s="6">
        <f t="shared" si="107"/>
        <v>25</v>
      </c>
      <c r="B495" s="11" t="str">
        <f>IF(B494="","",IF(B494+1&lt;=VLOOKUP(A495,'[2]進修學校用書-OK'!$A$3:$C$100,3),B494+1,""))</f>
        <v/>
      </c>
      <c r="C495" s="12" t="str">
        <f>IF(L495="","",INDEX([2]進修學校總表!$A$2:$R$100,L495,5))</f>
        <v/>
      </c>
      <c r="D495" s="13" t="str">
        <f>IF(L495="","",INDEX([2]進修學校總表!$A$2:$R$100,L495,6))</f>
        <v/>
      </c>
      <c r="E495" s="13" t="str">
        <f>IF(L495="","",INDEX([2]進修學校總表!$A$2:$R$100,L495,7))</f>
        <v/>
      </c>
      <c r="F495" s="13" t="str">
        <f>IF(L495="","",INDEX([2]進修學校總表!$A$2:$R$100,L495,3))</f>
        <v/>
      </c>
      <c r="G495" s="13" t="str">
        <f>IF(L495="","",INDEX([2]進修學校總表!$A$2:$R$100,L495,13))</f>
        <v/>
      </c>
      <c r="H495" s="14" t="str">
        <f>IF(L495="","",IF(INDEX([2]進修學校總表!$A$2:$R$100,L495,9)="","",INDEX([2]進修學校總表!$A$2:$R$100,L495,9)))</f>
        <v/>
      </c>
      <c r="I495" s="15" t="str">
        <f>IF(L495="","",IF(INDEX([2]進修學校總表!$A$2:$R$100,L495,18)="","",INDEX([2]進修學校總表!$A$2:$R$100,L495,18)))</f>
        <v/>
      </c>
      <c r="J495" s="16"/>
      <c r="L495" s="10" t="str">
        <f>IF(B495="","",MATCH(VLOOKUP(A495,'[2]進修學校用書-OK'!$A$3:$O$100,B495+3,FALSE),[2]進修學校總表!$A$2:$A$100,0))</f>
        <v/>
      </c>
    </row>
    <row r="496" spans="1:12" s="6" customFormat="1" ht="30" customHeight="1" x14ac:dyDescent="0.25">
      <c r="A496" s="6">
        <f t="shared" si="107"/>
        <v>25</v>
      </c>
      <c r="B496" s="11" t="str">
        <f>IF(B495="","",IF(B495+1&lt;=VLOOKUP(A496,'[2]進修學校用書-OK'!$A$3:$C$100,3),B495+1,""))</f>
        <v/>
      </c>
      <c r="C496" s="12" t="str">
        <f>IF(L496="","",INDEX([2]進修學校總表!$A$2:$R$100,L496,5))</f>
        <v/>
      </c>
      <c r="D496" s="13" t="str">
        <f>IF(L496="","",INDEX([2]進修學校總表!$A$2:$R$100,L496,6))</f>
        <v/>
      </c>
      <c r="E496" s="13" t="str">
        <f>IF(L496="","",INDEX([2]進修學校總表!$A$2:$R$100,L496,7))</f>
        <v/>
      </c>
      <c r="F496" s="13" t="str">
        <f>IF(L496="","",INDEX([2]進修學校總表!$A$2:$R$100,L496,3))</f>
        <v/>
      </c>
      <c r="G496" s="13" t="str">
        <f>IF(L496="","",INDEX([2]進修學校總表!$A$2:$R$100,L496,13))</f>
        <v/>
      </c>
      <c r="H496" s="14" t="str">
        <f>IF(L496="","",IF(INDEX([2]進修學校總表!$A$2:$R$100,L496,9)="","",INDEX([2]進修學校總表!$A$2:$R$100,L496,9)))</f>
        <v/>
      </c>
      <c r="I496" s="15" t="str">
        <f>IF(L496="","",IF(INDEX([2]進修學校總表!$A$2:$R$100,L496,18)="","",INDEX([2]進修學校總表!$A$2:$R$100,L496,18)))</f>
        <v/>
      </c>
      <c r="J496" s="16"/>
      <c r="L496" s="10" t="str">
        <f>IF(B496="","",MATCH(VLOOKUP(A496,'[2]進修學校用書-OK'!$A$3:$O$100,B496+3,FALSE),[2]進修學校總表!$A$2:$A$100,0))</f>
        <v/>
      </c>
    </row>
    <row r="497" spans="1:12" s="6" customFormat="1" ht="30" customHeight="1" x14ac:dyDescent="0.25">
      <c r="A497" s="6">
        <f t="shared" si="107"/>
        <v>25</v>
      </c>
      <c r="B497" s="11" t="str">
        <f>IF(B496="","",IF(B496+1&lt;=VLOOKUP(A497,'[2]進修學校用書-OK'!$A$3:$C$100,3),B496+1,""))</f>
        <v/>
      </c>
      <c r="C497" s="12" t="str">
        <f>IF(L497="","",INDEX([2]進修學校總表!$A$2:$R$100,L497,5))</f>
        <v/>
      </c>
      <c r="D497" s="13" t="str">
        <f>IF(L497="","",INDEX([2]進修學校總表!$A$2:$R$100,L497,6))</f>
        <v/>
      </c>
      <c r="E497" s="13" t="str">
        <f>IF(L497="","",INDEX([2]進修學校總表!$A$2:$R$100,L497,7))</f>
        <v/>
      </c>
      <c r="F497" s="13" t="str">
        <f>IF(L497="","",INDEX([2]進修學校總表!$A$2:$R$100,L497,3))</f>
        <v/>
      </c>
      <c r="G497" s="13" t="str">
        <f>IF(L497="","",INDEX([2]進修學校總表!$A$2:$R$100,L497,13))</f>
        <v/>
      </c>
      <c r="H497" s="14" t="str">
        <f>IF(L497="","",IF(INDEX([2]進修學校總表!$A$2:$R$100,L497,9)="","",INDEX([2]進修學校總表!$A$2:$R$100,L497,9)))</f>
        <v/>
      </c>
      <c r="I497" s="15" t="str">
        <f>IF(L497="","",IF(INDEX([2]進修學校總表!$A$2:$R$100,L497,18)="","",INDEX([2]進修學校總表!$A$2:$R$100,L497,18)))</f>
        <v/>
      </c>
      <c r="J497" s="16"/>
      <c r="L497" s="10" t="str">
        <f>IF(B497="","",MATCH(VLOOKUP(A497,'[2]進修學校用書-OK'!$A$3:$O$100,B497+3,FALSE),[2]進修學校總表!$A$2:$A$100,0))</f>
        <v/>
      </c>
    </row>
    <row r="498" spans="1:12" ht="10.15" customHeight="1" x14ac:dyDescent="0.25">
      <c r="B498" s="17" t="s">
        <v>59</v>
      </c>
      <c r="C498" s="17"/>
      <c r="D498" s="18">
        <f t="shared" ref="D498" si="108">SUM(G486:G497)</f>
        <v>630</v>
      </c>
      <c r="E498" s="18"/>
      <c r="F498" s="18"/>
      <c r="G498" s="18"/>
      <c r="H498" s="18"/>
      <c r="I498" s="18"/>
      <c r="J498" s="18"/>
    </row>
    <row r="499" spans="1:12" ht="10.15" customHeight="1" x14ac:dyDescent="0.25">
      <c r="B499" s="17"/>
      <c r="C499" s="17"/>
      <c r="D499" s="18"/>
      <c r="E499" s="18"/>
      <c r="F499" s="18"/>
      <c r="G499" s="18"/>
      <c r="H499" s="18"/>
      <c r="I499" s="18"/>
      <c r="J499" s="18"/>
    </row>
    <row r="500" spans="1:12" ht="25.15" customHeight="1" x14ac:dyDescent="0.25">
      <c r="B500" s="19"/>
      <c r="C500" s="19"/>
      <c r="D500" s="20"/>
      <c r="E500" s="20"/>
      <c r="F500" s="20"/>
      <c r="G500" s="20"/>
      <c r="H500" s="20"/>
      <c r="I500" s="20"/>
      <c r="J500" s="20"/>
    </row>
    <row r="501" spans="1:12" ht="13.9" customHeight="1" x14ac:dyDescent="0.25">
      <c r="A501" s="1">
        <f t="shared" ref="A501" si="109">A481+1</f>
        <v>26</v>
      </c>
      <c r="C501" s="3" t="str">
        <f t="shared" ref="C501:C502" si="110">C481</f>
        <v>臺北市立大安高級工業職業學校附設進修學校</v>
      </c>
      <c r="D501" s="3"/>
      <c r="E501" s="3"/>
      <c r="F501" s="3"/>
      <c r="G501" s="4"/>
      <c r="H501" s="4"/>
    </row>
    <row r="502" spans="1:12" ht="13.9" customHeight="1" x14ac:dyDescent="0.25">
      <c r="C502" s="3" t="str">
        <f t="shared" si="110"/>
        <v>106學年度第2學期 教科書單</v>
      </c>
      <c r="D502" s="3"/>
      <c r="E502" s="3"/>
      <c r="F502" s="3"/>
      <c r="G502" s="4"/>
      <c r="H502" s="4"/>
    </row>
    <row r="504" spans="1:12" x14ac:dyDescent="0.25">
      <c r="C504" s="5" t="str">
        <f>INDEX([1]班級列表!$M$2:$N$61,A501,2)</f>
        <v>機械一甲</v>
      </c>
      <c r="E504" s="2" t="s">
        <v>35</v>
      </c>
      <c r="H504" s="2" t="s">
        <v>36</v>
      </c>
    </row>
    <row r="505" spans="1:12" s="6" customFormat="1" ht="14.25" x14ac:dyDescent="0.25">
      <c r="B505" s="7" t="s">
        <v>4</v>
      </c>
      <c r="C505" s="8" t="s">
        <v>5</v>
      </c>
      <c r="D505" s="8" t="s">
        <v>6</v>
      </c>
      <c r="E505" s="8" t="s">
        <v>7</v>
      </c>
      <c r="F505" s="8" t="s">
        <v>8</v>
      </c>
      <c r="G505" s="8" t="s">
        <v>9</v>
      </c>
      <c r="H505" s="8" t="s">
        <v>10</v>
      </c>
      <c r="I505" s="9" t="s">
        <v>11</v>
      </c>
      <c r="J505" s="9" t="s">
        <v>12</v>
      </c>
      <c r="L505" s="10" t="s">
        <v>37</v>
      </c>
    </row>
    <row r="506" spans="1:12" s="6" customFormat="1" ht="24" customHeight="1" x14ac:dyDescent="0.25">
      <c r="A506" s="6">
        <f t="shared" ref="A506" si="111">A501</f>
        <v>26</v>
      </c>
      <c r="B506" s="11">
        <v>1</v>
      </c>
      <c r="C506" s="12" t="str">
        <f>IF(L506="","",INDEX([2]進修學校總表!$A$2:$R$100,L506,5))</f>
        <v xml:space="preserve">一般科目語文領域 英文 (B版)Ⅱ </v>
      </c>
      <c r="D506" s="13">
        <f>IF(L506="","",INDEX([2]進修學校總表!$A$2:$R$100,L506,6))</f>
        <v>2</v>
      </c>
      <c r="E506" s="13" t="str">
        <f>IF(L506="","",INDEX([2]進修學校總表!$A$2:$R$100,L506,7))</f>
        <v>車蓓群等</v>
      </c>
      <c r="F506" s="13" t="str">
        <f>IF(L506="","",INDEX([2]進修學校總表!$A$2:$R$100,L506,3))</f>
        <v>東大</v>
      </c>
      <c r="G506" s="13">
        <f>IF(L506="","",INDEX([2]進修學校總表!$A$2:$R$100,L506,13))</f>
        <v>210</v>
      </c>
      <c r="H506" s="14" t="str">
        <f>IF(L506="","",IF(INDEX([2]進修學校總表!$A$2:$R$100,L506,9)="","",INDEX([2]進修學校總表!$A$2:$R$100,L506,9)))</f>
        <v>02514(109-05-26)</v>
      </c>
      <c r="I506" s="15" t="str">
        <f>IF(L506="","",IF(INDEX([2]進修學校總表!$A$2:$R$100,L506,18)="","",INDEX([2]進修學校總表!$A$2:$R$100,L506,18)))</f>
        <v>習作、考卷</v>
      </c>
      <c r="J506" s="16"/>
      <c r="L506" s="10">
        <f>IF(B506="","",MATCH(VLOOKUP(A506,'[2]進修學校用書-OK'!$A$3:$O$100,B506+3,FALSE),[2]進修學校總表!$A$2:$A$100,0))</f>
        <v>1</v>
      </c>
    </row>
    <row r="507" spans="1:12" s="6" customFormat="1" ht="24" customHeight="1" x14ac:dyDescent="0.25">
      <c r="A507" s="6">
        <f t="shared" ref="A507:A517" si="112">A506</f>
        <v>26</v>
      </c>
      <c r="B507" s="11">
        <f>IF(B506="","",IF(B506+1&lt;=VLOOKUP(A507,'[2]進修學校用書-OK'!$A$3:$C$100,3),B506+1,""))</f>
        <v>2</v>
      </c>
      <c r="C507" s="12" t="str">
        <f>IF(L507="","",INDEX([2]進修學校總表!$A$2:$R$100,L507,5))</f>
        <v>國文</v>
      </c>
      <c r="D507" s="13" t="str">
        <f>IF(L507="","",INDEX([2]進修學校總表!$A$2:$R$100,L507,6))</f>
        <v>二</v>
      </c>
      <c r="E507" s="13" t="str">
        <f>IF(L507="","",INDEX([2]進修學校總表!$A$2:$R$100,L507,7))</f>
        <v>黃志民等</v>
      </c>
      <c r="F507" s="13" t="str">
        <f>IF(L507="","",INDEX([2]進修學校總表!$A$2:$R$100,L507,3))</f>
        <v>東大</v>
      </c>
      <c r="G507" s="13">
        <f>IF(L507="","",INDEX([2]進修學校總表!$A$2:$R$100,L507,13))</f>
        <v>210</v>
      </c>
      <c r="H507" s="14" t="str">
        <f>IF(L507="","",IF(INDEX([2]進修學校總表!$A$2:$R$100,L507,9)="","",INDEX([2]進修學校總表!$A$2:$R$100,L507,9)))</f>
        <v>01721(107-07-31 )</v>
      </c>
      <c r="I507" s="15" t="str">
        <f>IF(L507="","",IF(INDEX([2]進修學校總表!$A$2:$R$100,L507,18)="","",INDEX([2]進修學校總表!$A$2:$R$100,L507,18)))</f>
        <v>習作、補充文選、考卷</v>
      </c>
      <c r="J507" s="16"/>
      <c r="L507" s="10">
        <f>IF(B507="","",MATCH(VLOOKUP(A507,'[2]進修學校用書-OK'!$A$3:$O$100,B507+3,FALSE),[2]進修學校總表!$A$2:$A$100,0))</f>
        <v>17</v>
      </c>
    </row>
    <row r="508" spans="1:12" s="6" customFormat="1" ht="24" customHeight="1" x14ac:dyDescent="0.25">
      <c r="A508" s="6">
        <f t="shared" si="112"/>
        <v>26</v>
      </c>
      <c r="B508" s="11">
        <f>IF(B507="","",IF(B507+1&lt;=VLOOKUP(A508,'[2]進修學校用書-OK'!$A$3:$C$100,3),B507+1,""))</f>
        <v>3</v>
      </c>
      <c r="C508" s="12" t="str">
        <f>IF(L508="","",INDEX([2]進修學校總表!$A$2:$R$100,L508,5))</f>
        <v>數學 C Ⅱ </v>
      </c>
      <c r="D508" s="13" t="str">
        <f>IF(L508="","",INDEX([2]進修學校總表!$A$2:$R$100,L508,6))</f>
        <v>Ⅱ</v>
      </c>
      <c r="E508" s="13" t="str">
        <f>IF(L508="","",INDEX([2]進修學校總表!$A$2:$R$100,L508,7))</f>
        <v>林玲莉</v>
      </c>
      <c r="F508" s="13" t="str">
        <f>IF(L508="","",INDEX([2]進修學校總表!$A$2:$R$100,L508,3))</f>
        <v>龍騰</v>
      </c>
      <c r="G508" s="13">
        <f>IF(L508="","",INDEX([2]進修學校總表!$A$2:$R$100,L508,13))</f>
        <v>205</v>
      </c>
      <c r="H508" s="14" t="str">
        <f>IF(L508="","",IF(INDEX([2]進修學校總表!$A$2:$R$100,L508,9)="","",INDEX([2]進修學校總表!$A$2:$R$100,L508,9)))</f>
        <v>01645 99-07-02~107-07-31 </v>
      </c>
      <c r="I508" s="15" t="str">
        <f>IF(L508="","",IF(INDEX([2]進修學校總表!$A$2:$R$100,L508,18)="","",INDEX([2]進修學校總表!$A$2:$R$100,L508,18)))</f>
        <v>習作、講義</v>
      </c>
      <c r="J508" s="16"/>
      <c r="L508" s="10">
        <f>IF(B508="","",MATCH(VLOOKUP(A508,'[2]進修學校用書-OK'!$A$3:$O$100,B508+3,FALSE),[2]進修學校總表!$A$2:$A$100,0))</f>
        <v>25</v>
      </c>
    </row>
    <row r="509" spans="1:12" s="6" customFormat="1" ht="24" customHeight="1" x14ac:dyDescent="0.25">
      <c r="A509" s="6">
        <f t="shared" si="112"/>
        <v>26</v>
      </c>
      <c r="B509" s="11">
        <f>IF(B508="","",IF(B508+1&lt;=VLOOKUP(A509,'[2]進修學校用書-OK'!$A$3:$C$100,3),B508+1,""))</f>
        <v>4</v>
      </c>
      <c r="C509" s="12" t="str">
        <f>IF(L509="","",INDEX([2]進修學校總表!$A$2:$R$100,L509,5))</f>
        <v>機械製造II</v>
      </c>
      <c r="D509" s="13" t="str">
        <f>IF(L509="","",INDEX([2]進修學校總表!$A$2:$R$100,L509,6))</f>
        <v>II</v>
      </c>
      <c r="E509" s="13" t="str">
        <f>IF(L509="","",INDEX([2]進修學校總表!$A$2:$R$100,L509,7))</f>
        <v>王千億等</v>
      </c>
      <c r="F509" s="13" t="str">
        <f>IF(L509="","",INDEX([2]進修學校總表!$A$2:$R$100,L509,3))</f>
        <v>全華</v>
      </c>
      <c r="G509" s="13">
        <f>IF(L509="","",INDEX([2]進修學校總表!$A$2:$R$100,L509,13))</f>
        <v>364</v>
      </c>
      <c r="H509" s="14" t="str">
        <f>IF(L509="","",IF(INDEX([2]進修學校總表!$A$2:$R$100,L509,9)="","",INDEX([2]進修學校總表!$A$2:$R$100,L509,9)))</f>
        <v>02381、109/09</v>
      </c>
      <c r="I509" s="15" t="e">
        <f>IF(L509="","",IF(INDEX([2]進修學校總表!$A$2:$R$100,L509,18)="","",INDEX([2]進修學校總表!$A$2:$R$100,L509,18)))</f>
        <v>#REF!</v>
      </c>
      <c r="J509" s="16"/>
      <c r="L509" s="10">
        <f>IF(B509="","",MATCH(VLOOKUP(A509,'[2]進修學校用書-OK'!$A$3:$O$100,B509+3,FALSE),[2]進修學校總表!$A$2:$A$100,0))</f>
        <v>31</v>
      </c>
    </row>
    <row r="510" spans="1:12" s="6" customFormat="1" ht="24" customHeight="1" x14ac:dyDescent="0.25">
      <c r="A510" s="6">
        <f t="shared" si="112"/>
        <v>26</v>
      </c>
      <c r="B510" s="11">
        <f>IF(B509="","",IF(B509+1&lt;=VLOOKUP(A510,'[2]進修學校用書-OK'!$A$3:$C$100,3),B509+1,""))</f>
        <v>5</v>
      </c>
      <c r="C510" s="12" t="str">
        <f>IF(L510="","",INDEX([2]進修學校總表!$A$2:$R$100,L510,5))</f>
        <v>製圖實習II</v>
      </c>
      <c r="D510" s="13" t="str">
        <f>IF(L510="","",INDEX([2]進修學校總表!$A$2:$R$100,L510,6))</f>
        <v>II</v>
      </c>
      <c r="E510" s="13" t="str">
        <f>IF(L510="","",INDEX([2]進修學校總表!$A$2:$R$100,L510,7))</f>
        <v>鄭光臣</v>
      </c>
      <c r="F510" s="13" t="str">
        <f>IF(L510="","",INDEX([2]進修學校總表!$A$2:$R$100,L510,3))</f>
        <v>龍騰</v>
      </c>
      <c r="G510" s="13">
        <f>IF(L510="","",INDEX([2]進修學校總表!$A$2:$R$100,L510,13))</f>
        <v>300</v>
      </c>
      <c r="H510" s="14" t="str">
        <f>IF(L510="","",IF(INDEX([2]進修學校總表!$A$2:$R$100,L510,9)="","",INDEX([2]進修學校總表!$A$2:$R$100,L510,9)))</f>
        <v>32702、109/08</v>
      </c>
      <c r="I510" s="15" t="e">
        <f>IF(L510="","",IF(INDEX([2]進修學校總表!$A$2:$R$100,L510,18)="","",INDEX([2]進修學校總表!$A$2:$R$100,L510,18)))</f>
        <v>#REF!</v>
      </c>
      <c r="J510" s="16"/>
      <c r="L510" s="10">
        <f>IF(B510="","",MATCH(VLOOKUP(A510,'[2]進修學校用書-OK'!$A$3:$O$100,B510+3,FALSE),[2]進修學校總表!$A$2:$A$100,0))</f>
        <v>32</v>
      </c>
    </row>
    <row r="511" spans="1:12" s="6" customFormat="1" ht="24" customHeight="1" x14ac:dyDescent="0.25">
      <c r="A511" s="6">
        <f t="shared" si="112"/>
        <v>26</v>
      </c>
      <c r="B511" s="11">
        <f>IF(B510="","",IF(B510+1&lt;=VLOOKUP(A511,'[2]進修學校用書-OK'!$A$3:$C$100,3),B510+1,""))</f>
        <v>6</v>
      </c>
      <c r="C511" s="12" t="str">
        <f>IF(L511="","",INDEX([2]進修學校總表!$A$2:$R$100,L511,5))</f>
        <v>機械加工實習</v>
      </c>
      <c r="D511" s="13" t="str">
        <f>IF(L511="","",INDEX([2]進修學校總表!$A$2:$R$100,L511,6))</f>
        <v>全</v>
      </c>
      <c r="E511" s="13" t="str">
        <f>IF(L511="","",INDEX([2]進修學校總表!$A$2:$R$100,L511,7))</f>
        <v>王金柱</v>
      </c>
      <c r="F511" s="13" t="str">
        <f>IF(L511="","",INDEX([2]進修學校總表!$A$2:$R$100,L511,3))</f>
        <v>全華</v>
      </c>
      <c r="G511" s="13">
        <f>IF(L511="","",INDEX([2]進修學校總表!$A$2:$R$100,L511,13))</f>
        <v>385</v>
      </c>
      <c r="H511" s="14" t="e">
        <f>IF(L511="","",IF(INDEX([2]進修學校總表!$A$2:$R$100,L511,9)="","",INDEX([2]進修學校總表!$A$2:$R$100,L511,9)))</f>
        <v>#REF!</v>
      </c>
      <c r="I511" s="15" t="e">
        <f>IF(L511="","",IF(INDEX([2]進修學校總表!$A$2:$R$100,L511,18)="","",INDEX([2]進修學校總表!$A$2:$R$100,L511,18)))</f>
        <v>#REF!</v>
      </c>
      <c r="J511" s="16"/>
      <c r="L511" s="10">
        <f>IF(B511="","",MATCH(VLOOKUP(A511,'[2]進修學校用書-OK'!$A$3:$O$100,B511+3,FALSE),[2]進修學校總表!$A$2:$A$100,0))</f>
        <v>33</v>
      </c>
    </row>
    <row r="512" spans="1:12" s="6" customFormat="1" ht="24" customHeight="1" x14ac:dyDescent="0.25">
      <c r="A512" s="6">
        <f t="shared" si="112"/>
        <v>26</v>
      </c>
      <c r="B512" s="11" t="str">
        <f>IF(B511="","",IF(B511+1&lt;=VLOOKUP(A512,'[2]進修學校用書-OK'!$A$3:$C$100,3),B511+1,""))</f>
        <v/>
      </c>
      <c r="C512" s="12" t="str">
        <f>IF(L512="","",INDEX([2]進修學校總表!$A$2:$R$100,L512,5))</f>
        <v/>
      </c>
      <c r="D512" s="13" t="str">
        <f>IF(L512="","",INDEX([2]進修學校總表!$A$2:$R$100,L512,6))</f>
        <v/>
      </c>
      <c r="E512" s="13" t="str">
        <f>IF(L512="","",INDEX([2]進修學校總表!$A$2:$R$100,L512,7))</f>
        <v/>
      </c>
      <c r="F512" s="13" t="str">
        <f>IF(L512="","",INDEX([2]進修學校總表!$A$2:$R$100,L512,3))</f>
        <v/>
      </c>
      <c r="G512" s="13" t="str">
        <f>IF(L512="","",INDEX([2]進修學校總表!$A$2:$R$100,L512,13))</f>
        <v/>
      </c>
      <c r="H512" s="14" t="str">
        <f>IF(L512="","",IF(INDEX([2]進修學校總表!$A$2:$R$100,L512,9)="","",INDEX([2]進修學校總表!$A$2:$R$100,L512,9)))</f>
        <v/>
      </c>
      <c r="I512" s="15" t="str">
        <f>IF(L512="","",IF(INDEX([2]進修學校總表!$A$2:$R$100,L512,18)="","",INDEX([2]進修學校總表!$A$2:$R$100,L512,18)))</f>
        <v/>
      </c>
      <c r="J512" s="16"/>
      <c r="L512" s="10" t="str">
        <f>IF(B512="","",MATCH(VLOOKUP(A512,'[2]進修學校用書-OK'!$A$3:$O$100,B512+3,FALSE),[2]進修學校總表!$A$2:$A$100,0))</f>
        <v/>
      </c>
    </row>
    <row r="513" spans="1:12" s="6" customFormat="1" ht="24" customHeight="1" x14ac:dyDescent="0.25">
      <c r="A513" s="6">
        <f t="shared" si="112"/>
        <v>26</v>
      </c>
      <c r="B513" s="11" t="str">
        <f>IF(B512="","",IF(B512+1&lt;=VLOOKUP(A513,'[2]進修學校用書-OK'!$A$3:$C$100,3),B512+1,""))</f>
        <v/>
      </c>
      <c r="C513" s="12" t="str">
        <f>IF(L513="","",INDEX([2]進修學校總表!$A$2:$R$100,L513,5))</f>
        <v/>
      </c>
      <c r="D513" s="13" t="str">
        <f>IF(L513="","",INDEX([2]進修學校總表!$A$2:$R$100,L513,6))</f>
        <v/>
      </c>
      <c r="E513" s="13" t="str">
        <f>IF(L513="","",INDEX([2]進修學校總表!$A$2:$R$100,L513,7))</f>
        <v/>
      </c>
      <c r="F513" s="13" t="str">
        <f>IF(L513="","",INDEX([2]進修學校總表!$A$2:$R$100,L513,3))</f>
        <v/>
      </c>
      <c r="G513" s="13" t="str">
        <f>IF(L513="","",INDEX([2]進修學校總表!$A$2:$R$100,L513,13))</f>
        <v/>
      </c>
      <c r="H513" s="14" t="str">
        <f>IF(L513="","",IF(INDEX([2]進修學校總表!$A$2:$R$100,L513,9)="","",INDEX([2]進修學校總表!$A$2:$R$100,L513,9)))</f>
        <v/>
      </c>
      <c r="I513" s="15" t="str">
        <f>IF(L513="","",IF(INDEX([2]進修學校總表!$A$2:$R$100,L513,18)="","",INDEX([2]進修學校總表!$A$2:$R$100,L513,18)))</f>
        <v/>
      </c>
      <c r="J513" s="16"/>
      <c r="L513" s="10" t="str">
        <f>IF(B513="","",MATCH(VLOOKUP(A513,'[2]進修學校用書-OK'!$A$3:$O$100,B513+3,FALSE),[2]進修學校總表!$A$2:$A$100,0))</f>
        <v/>
      </c>
    </row>
    <row r="514" spans="1:12" s="6" customFormat="1" ht="24" customHeight="1" x14ac:dyDescent="0.25">
      <c r="A514" s="6">
        <f t="shared" si="112"/>
        <v>26</v>
      </c>
      <c r="B514" s="11" t="str">
        <f>IF(B513="","",IF(B513+1&lt;=VLOOKUP(A514,'[2]進修學校用書-OK'!$A$3:$C$100,3),B513+1,""))</f>
        <v/>
      </c>
      <c r="C514" s="12" t="str">
        <f>IF(L514="","",INDEX([2]進修學校總表!$A$2:$R$100,L514,5))</f>
        <v/>
      </c>
      <c r="D514" s="13" t="str">
        <f>IF(L514="","",INDEX([2]進修學校總表!$A$2:$R$100,L514,6))</f>
        <v/>
      </c>
      <c r="E514" s="13" t="str">
        <f>IF(L514="","",INDEX([2]進修學校總表!$A$2:$R$100,L514,7))</f>
        <v/>
      </c>
      <c r="F514" s="13" t="str">
        <f>IF(L514="","",INDEX([2]進修學校總表!$A$2:$R$100,L514,3))</f>
        <v/>
      </c>
      <c r="G514" s="13" t="str">
        <f>IF(L514="","",INDEX([2]進修學校總表!$A$2:$R$100,L514,13))</f>
        <v/>
      </c>
      <c r="H514" s="14" t="str">
        <f>IF(L514="","",IF(INDEX([2]進修學校總表!$A$2:$R$100,L514,9)="","",INDEX([2]進修學校總表!$A$2:$R$100,L514,9)))</f>
        <v/>
      </c>
      <c r="I514" s="15" t="str">
        <f>IF(L514="","",IF(INDEX([2]進修學校總表!$A$2:$R$100,L514,18)="","",INDEX([2]進修學校總表!$A$2:$R$100,L514,18)))</f>
        <v/>
      </c>
      <c r="J514" s="16"/>
      <c r="L514" s="10" t="str">
        <f>IF(B514="","",MATCH(VLOOKUP(A514,'[2]進修學校用書-OK'!$A$3:$O$100,B514+3,FALSE),[2]進修學校總表!$A$2:$A$100,0))</f>
        <v/>
      </c>
    </row>
    <row r="515" spans="1:12" s="6" customFormat="1" ht="30" customHeight="1" x14ac:dyDescent="0.25">
      <c r="A515" s="6">
        <f t="shared" si="112"/>
        <v>26</v>
      </c>
      <c r="B515" s="11" t="str">
        <f>IF(B514="","",IF(B514+1&lt;=VLOOKUP(A515,'[2]進修學校用書-OK'!$A$3:$C$100,3),B514+1,""))</f>
        <v/>
      </c>
      <c r="C515" s="12" t="str">
        <f>IF(L515="","",INDEX([2]進修學校總表!$A$2:$R$100,L515,5))</f>
        <v/>
      </c>
      <c r="D515" s="13" t="str">
        <f>IF(L515="","",INDEX([2]進修學校總表!$A$2:$R$100,L515,6))</f>
        <v/>
      </c>
      <c r="E515" s="13" t="str">
        <f>IF(L515="","",INDEX([2]進修學校總表!$A$2:$R$100,L515,7))</f>
        <v/>
      </c>
      <c r="F515" s="13" t="str">
        <f>IF(L515="","",INDEX([2]進修學校總表!$A$2:$R$100,L515,3))</f>
        <v/>
      </c>
      <c r="G515" s="13" t="str">
        <f>IF(L515="","",INDEX([2]進修學校總表!$A$2:$R$100,L515,13))</f>
        <v/>
      </c>
      <c r="H515" s="14" t="str">
        <f>IF(L515="","",IF(INDEX([2]進修學校總表!$A$2:$R$100,L515,9)="","",INDEX([2]進修學校總表!$A$2:$R$100,L515,9)))</f>
        <v/>
      </c>
      <c r="I515" s="15" t="str">
        <f>IF(L515="","",IF(INDEX([2]進修學校總表!$A$2:$R$100,L515,18)="","",INDEX([2]進修學校總表!$A$2:$R$100,L515,18)))</f>
        <v/>
      </c>
      <c r="J515" s="16"/>
      <c r="L515" s="10" t="str">
        <f>IF(B515="","",MATCH(VLOOKUP(A515,'[2]進修學校用書-OK'!$A$3:$O$100,B515+3,FALSE),[2]進修學校總表!$A$2:$A$100,0))</f>
        <v/>
      </c>
    </row>
    <row r="516" spans="1:12" s="6" customFormat="1" ht="30" customHeight="1" x14ac:dyDescent="0.25">
      <c r="A516" s="6">
        <f t="shared" si="112"/>
        <v>26</v>
      </c>
      <c r="B516" s="11" t="str">
        <f>IF(B515="","",IF(B515+1&lt;=VLOOKUP(A516,'[2]進修學校用書-OK'!$A$3:$C$100,3),B515+1,""))</f>
        <v/>
      </c>
      <c r="C516" s="12" t="str">
        <f>IF(L516="","",INDEX([2]進修學校總表!$A$2:$R$100,L516,5))</f>
        <v/>
      </c>
      <c r="D516" s="13" t="str">
        <f>IF(L516="","",INDEX([2]進修學校總表!$A$2:$R$100,L516,6))</f>
        <v/>
      </c>
      <c r="E516" s="13" t="str">
        <f>IF(L516="","",INDEX([2]進修學校總表!$A$2:$R$100,L516,7))</f>
        <v/>
      </c>
      <c r="F516" s="13" t="str">
        <f>IF(L516="","",INDEX([2]進修學校總表!$A$2:$R$100,L516,3))</f>
        <v/>
      </c>
      <c r="G516" s="13" t="str">
        <f>IF(L516="","",INDEX([2]進修學校總表!$A$2:$R$100,L516,13))</f>
        <v/>
      </c>
      <c r="H516" s="14" t="str">
        <f>IF(L516="","",IF(INDEX([2]進修學校總表!$A$2:$R$100,L516,9)="","",INDEX([2]進修學校總表!$A$2:$R$100,L516,9)))</f>
        <v/>
      </c>
      <c r="I516" s="15" t="str">
        <f>IF(L516="","",IF(INDEX([2]進修學校總表!$A$2:$R$100,L516,18)="","",INDEX([2]進修學校總表!$A$2:$R$100,L516,18)))</f>
        <v/>
      </c>
      <c r="J516" s="16"/>
      <c r="L516" s="10" t="str">
        <f>IF(B516="","",MATCH(VLOOKUP(A516,'[2]進修學校用書-OK'!$A$3:$O$100,B516+3,FALSE),[2]進修學校總表!$A$2:$A$100,0))</f>
        <v/>
      </c>
    </row>
    <row r="517" spans="1:12" s="6" customFormat="1" ht="30" customHeight="1" x14ac:dyDescent="0.25">
      <c r="A517" s="6">
        <f t="shared" si="112"/>
        <v>26</v>
      </c>
      <c r="B517" s="11" t="str">
        <f>IF(B516="","",IF(B516+1&lt;=VLOOKUP(A517,'[2]進修學校用書-OK'!$A$3:$C$100,3),B516+1,""))</f>
        <v/>
      </c>
      <c r="C517" s="12" t="str">
        <f>IF(L517="","",INDEX([2]進修學校總表!$A$2:$R$100,L517,5))</f>
        <v/>
      </c>
      <c r="D517" s="13" t="str">
        <f>IF(L517="","",INDEX([2]進修學校總表!$A$2:$R$100,L517,6))</f>
        <v/>
      </c>
      <c r="E517" s="13" t="str">
        <f>IF(L517="","",INDEX([2]進修學校總表!$A$2:$R$100,L517,7))</f>
        <v/>
      </c>
      <c r="F517" s="13" t="str">
        <f>IF(L517="","",INDEX([2]進修學校總表!$A$2:$R$100,L517,3))</f>
        <v/>
      </c>
      <c r="G517" s="13" t="str">
        <f>IF(L517="","",INDEX([2]進修學校總表!$A$2:$R$100,L517,13))</f>
        <v/>
      </c>
      <c r="H517" s="14" t="str">
        <f>IF(L517="","",IF(INDEX([2]進修學校總表!$A$2:$R$100,L517,9)="","",INDEX([2]進修學校總表!$A$2:$R$100,L517,9)))</f>
        <v/>
      </c>
      <c r="I517" s="15" t="str">
        <f>IF(L517="","",IF(INDEX([2]進修學校總表!$A$2:$R$100,L517,18)="","",INDEX([2]進修學校總表!$A$2:$R$100,L517,18)))</f>
        <v/>
      </c>
      <c r="J517" s="16"/>
      <c r="L517" s="10" t="str">
        <f>IF(B517="","",MATCH(VLOOKUP(A517,'[2]進修學校用書-OK'!$A$3:$O$100,B517+3,FALSE),[2]進修學校總表!$A$2:$A$100,0))</f>
        <v/>
      </c>
    </row>
    <row r="518" spans="1:12" ht="10.15" customHeight="1" x14ac:dyDescent="0.25">
      <c r="B518" s="17" t="s">
        <v>48</v>
      </c>
      <c r="C518" s="17"/>
      <c r="D518" s="18">
        <f t="shared" ref="D518" si="113">SUM(G506:G517)</f>
        <v>1674</v>
      </c>
      <c r="E518" s="18"/>
      <c r="F518" s="18"/>
      <c r="G518" s="18"/>
      <c r="H518" s="18"/>
      <c r="I518" s="18"/>
      <c r="J518" s="18"/>
    </row>
    <row r="519" spans="1:12" ht="10.15" customHeight="1" x14ac:dyDescent="0.25">
      <c r="B519" s="17"/>
      <c r="C519" s="17"/>
      <c r="D519" s="18"/>
      <c r="E519" s="18"/>
      <c r="F519" s="18"/>
      <c r="G519" s="18"/>
      <c r="H519" s="18"/>
      <c r="I519" s="18"/>
      <c r="J519" s="18"/>
    </row>
    <row r="520" spans="1:12" ht="25.15" customHeight="1" x14ac:dyDescent="0.25">
      <c r="B520" s="19"/>
      <c r="C520" s="19"/>
      <c r="D520" s="20"/>
      <c r="E520" s="20"/>
      <c r="F520" s="20"/>
      <c r="G520" s="20"/>
      <c r="H520" s="20"/>
      <c r="I520" s="20"/>
      <c r="J520" s="20"/>
    </row>
    <row r="521" spans="1:12" ht="13.9" customHeight="1" x14ac:dyDescent="0.25">
      <c r="A521" s="1">
        <f t="shared" ref="A521" si="114">A501+1</f>
        <v>27</v>
      </c>
      <c r="C521" s="3" t="str">
        <f t="shared" ref="C521:C522" si="115">C501</f>
        <v>臺北市立大安高級工業職業學校附設進修學校</v>
      </c>
      <c r="D521" s="3"/>
      <c r="E521" s="3"/>
      <c r="F521" s="3"/>
      <c r="G521" s="4"/>
      <c r="H521" s="4"/>
    </row>
    <row r="522" spans="1:12" ht="13.9" customHeight="1" x14ac:dyDescent="0.25">
      <c r="C522" s="3" t="str">
        <f t="shared" si="115"/>
        <v>106學年度第2學期 教科書單</v>
      </c>
      <c r="D522" s="3"/>
      <c r="E522" s="3"/>
      <c r="F522" s="3"/>
      <c r="G522" s="4"/>
      <c r="H522" s="4"/>
    </row>
    <row r="524" spans="1:12" x14ac:dyDescent="0.25">
      <c r="C524" s="5">
        <f>INDEX([1]班級列表!$M$2:$N$61,A521,2)</f>
        <v>0</v>
      </c>
      <c r="E524" s="2" t="s">
        <v>60</v>
      </c>
      <c r="H524" s="2" t="s">
        <v>61</v>
      </c>
    </row>
    <row r="525" spans="1:12" s="6" customFormat="1" ht="14.25" x14ac:dyDescent="0.25">
      <c r="B525" s="7" t="s">
        <v>4</v>
      </c>
      <c r="C525" s="8" t="s">
        <v>5</v>
      </c>
      <c r="D525" s="8" t="s">
        <v>6</v>
      </c>
      <c r="E525" s="8" t="s">
        <v>7</v>
      </c>
      <c r="F525" s="8" t="s">
        <v>8</v>
      </c>
      <c r="G525" s="8" t="s">
        <v>9</v>
      </c>
      <c r="H525" s="8" t="s">
        <v>10</v>
      </c>
      <c r="I525" s="9" t="s">
        <v>11</v>
      </c>
      <c r="J525" s="9" t="s">
        <v>12</v>
      </c>
      <c r="L525" s="10" t="s">
        <v>62</v>
      </c>
    </row>
    <row r="526" spans="1:12" s="6" customFormat="1" ht="24" customHeight="1" x14ac:dyDescent="0.25">
      <c r="A526" s="6">
        <f t="shared" ref="A526" si="116">A521</f>
        <v>27</v>
      </c>
      <c r="B526" s="11">
        <v>1</v>
      </c>
      <c r="C526" s="12" t="e">
        <f>IF(L526="","",INDEX([2]進修學校總表!$A$2:$R$100,L526,5))</f>
        <v>#REF!</v>
      </c>
      <c r="D526" s="13" t="e">
        <f>IF(L526="","",INDEX([2]進修學校總表!$A$2:$R$100,L526,6))</f>
        <v>#REF!</v>
      </c>
      <c r="E526" s="13" t="e">
        <f>IF(L526="","",INDEX([2]進修學校總表!$A$2:$R$100,L526,7))</f>
        <v>#REF!</v>
      </c>
      <c r="F526" s="13" t="e">
        <f>IF(L526="","",INDEX([2]進修學校總表!$A$2:$R$100,L526,3))</f>
        <v>#REF!</v>
      </c>
      <c r="G526" s="13" t="e">
        <f>IF(L526="","",INDEX([2]進修學校總表!$A$2:$R$100,L526,13))</f>
        <v>#REF!</v>
      </c>
      <c r="H526" s="14" t="e">
        <f>IF(L526="","",IF(INDEX([2]進修學校總表!$A$2:$R$100,L526,9)="","",INDEX([2]進修學校總表!$A$2:$R$100,L526,9)))</f>
        <v>#REF!</v>
      </c>
      <c r="I526" s="15" t="e">
        <f>IF(L526="","",IF(INDEX([2]進修學校總表!$A$2:$R$100,L526,18)="","",INDEX([2]進修學校總表!$A$2:$R$100,L526,18)))</f>
        <v>#REF!</v>
      </c>
      <c r="J526" s="16"/>
      <c r="L526" s="10" t="e">
        <f>IF(B526="","",MATCH(VLOOKUP(A526,'[2]進修學校用書-OK'!$A$3:$O$100,B526+3,FALSE),[2]進修學校總表!$A$2:$A$100,0))</f>
        <v>#REF!</v>
      </c>
    </row>
    <row r="527" spans="1:12" s="6" customFormat="1" ht="24" customHeight="1" x14ac:dyDescent="0.25">
      <c r="A527" s="6">
        <f t="shared" ref="A527:A537" si="117">A526</f>
        <v>27</v>
      </c>
      <c r="B527" s="11" t="e">
        <f>IF(B526="","",IF(B526+1&lt;=VLOOKUP(A527,'[2]進修學校用書-OK'!$A$3:$C$100,3),B526+1,""))</f>
        <v>#REF!</v>
      </c>
      <c r="C527" s="12" t="e">
        <f>IF(L527="","",INDEX([2]進修學校總表!$A$2:$R$100,L527,5))</f>
        <v>#REF!</v>
      </c>
      <c r="D527" s="13" t="e">
        <f>IF(L527="","",INDEX([2]進修學校總表!$A$2:$R$100,L527,6))</f>
        <v>#REF!</v>
      </c>
      <c r="E527" s="13" t="e">
        <f>IF(L527="","",INDEX([2]進修學校總表!$A$2:$R$100,L527,7))</f>
        <v>#REF!</v>
      </c>
      <c r="F527" s="13" t="e">
        <f>IF(L527="","",INDEX([2]進修學校總表!$A$2:$R$100,L527,3))</f>
        <v>#REF!</v>
      </c>
      <c r="G527" s="13" t="e">
        <f>IF(L527="","",INDEX([2]進修學校總表!$A$2:$R$100,L527,13))</f>
        <v>#REF!</v>
      </c>
      <c r="H527" s="14" t="e">
        <f>IF(L527="","",IF(INDEX([2]進修學校總表!$A$2:$R$100,L527,9)="","",INDEX([2]進修學校總表!$A$2:$R$100,L527,9)))</f>
        <v>#REF!</v>
      </c>
      <c r="I527" s="15" t="e">
        <f>IF(L527="","",IF(INDEX([2]進修學校總表!$A$2:$R$100,L527,18)="","",INDEX([2]進修學校總表!$A$2:$R$100,L527,18)))</f>
        <v>#REF!</v>
      </c>
      <c r="J527" s="16"/>
      <c r="L527" s="10" t="e">
        <f>IF(B527="","",MATCH(VLOOKUP(A527,'[2]進修學校用書-OK'!$A$3:$O$100,B527+3,FALSE),[2]進修學校總表!$A$2:$A$100,0))</f>
        <v>#REF!</v>
      </c>
    </row>
    <row r="528" spans="1:12" s="6" customFormat="1" ht="24" customHeight="1" x14ac:dyDescent="0.25">
      <c r="A528" s="6">
        <f t="shared" si="117"/>
        <v>27</v>
      </c>
      <c r="B528" s="11" t="e">
        <f>IF(B527="","",IF(B527+1&lt;=VLOOKUP(A528,'[2]進修學校用書-OK'!$A$3:$C$100,3),B527+1,""))</f>
        <v>#REF!</v>
      </c>
      <c r="C528" s="12" t="e">
        <f>IF(L528="","",INDEX([2]進修學校總表!$A$2:$R$100,L528,5))</f>
        <v>#REF!</v>
      </c>
      <c r="D528" s="13" t="e">
        <f>IF(L528="","",INDEX([2]進修學校總表!$A$2:$R$100,L528,6))</f>
        <v>#REF!</v>
      </c>
      <c r="E528" s="13" t="e">
        <f>IF(L528="","",INDEX([2]進修學校總表!$A$2:$R$100,L528,7))</f>
        <v>#REF!</v>
      </c>
      <c r="F528" s="13" t="e">
        <f>IF(L528="","",INDEX([2]進修學校總表!$A$2:$R$100,L528,3))</f>
        <v>#REF!</v>
      </c>
      <c r="G528" s="13" t="e">
        <f>IF(L528="","",INDEX([2]進修學校總表!$A$2:$R$100,L528,13))</f>
        <v>#REF!</v>
      </c>
      <c r="H528" s="14" t="e">
        <f>IF(L528="","",IF(INDEX([2]進修學校總表!$A$2:$R$100,L528,9)="","",INDEX([2]進修學校總表!$A$2:$R$100,L528,9)))</f>
        <v>#REF!</v>
      </c>
      <c r="I528" s="15" t="e">
        <f>IF(L528="","",IF(INDEX([2]進修學校總表!$A$2:$R$100,L528,18)="","",INDEX([2]進修學校總表!$A$2:$R$100,L528,18)))</f>
        <v>#REF!</v>
      </c>
      <c r="J528" s="16"/>
      <c r="L528" s="10" t="e">
        <f>IF(B528="","",MATCH(VLOOKUP(A528,'[2]進修學校用書-OK'!$A$3:$O$100,B528+3,FALSE),[2]進修學校總表!$A$2:$A$100,0))</f>
        <v>#REF!</v>
      </c>
    </row>
    <row r="529" spans="1:12" s="6" customFormat="1" ht="24" customHeight="1" x14ac:dyDescent="0.25">
      <c r="A529" s="6">
        <f t="shared" si="117"/>
        <v>27</v>
      </c>
      <c r="B529" s="11" t="e">
        <f>IF(B528="","",IF(B528+1&lt;=VLOOKUP(A529,'[2]進修學校用書-OK'!$A$3:$C$100,3),B528+1,""))</f>
        <v>#REF!</v>
      </c>
      <c r="C529" s="12" t="e">
        <f>IF(L529="","",INDEX([2]進修學校總表!$A$2:$R$100,L529,5))</f>
        <v>#REF!</v>
      </c>
      <c r="D529" s="13" t="e">
        <f>IF(L529="","",INDEX([2]進修學校總表!$A$2:$R$100,L529,6))</f>
        <v>#REF!</v>
      </c>
      <c r="E529" s="13" t="e">
        <f>IF(L529="","",INDEX([2]進修學校總表!$A$2:$R$100,L529,7))</f>
        <v>#REF!</v>
      </c>
      <c r="F529" s="13" t="e">
        <f>IF(L529="","",INDEX([2]進修學校總表!$A$2:$R$100,L529,3))</f>
        <v>#REF!</v>
      </c>
      <c r="G529" s="13" t="e">
        <f>IF(L529="","",INDEX([2]進修學校總表!$A$2:$R$100,L529,13))</f>
        <v>#REF!</v>
      </c>
      <c r="H529" s="14" t="e">
        <f>IF(L529="","",IF(INDEX([2]進修學校總表!$A$2:$R$100,L529,9)="","",INDEX([2]進修學校總表!$A$2:$R$100,L529,9)))</f>
        <v>#REF!</v>
      </c>
      <c r="I529" s="15" t="e">
        <f>IF(L529="","",IF(INDEX([2]進修學校總表!$A$2:$R$100,L529,18)="","",INDEX([2]進修學校總表!$A$2:$R$100,L529,18)))</f>
        <v>#REF!</v>
      </c>
      <c r="J529" s="16"/>
      <c r="L529" s="10" t="e">
        <f>IF(B529="","",MATCH(VLOOKUP(A529,'[2]進修學校用書-OK'!$A$3:$O$100,B529+3,FALSE),[2]進修學校總表!$A$2:$A$100,0))</f>
        <v>#REF!</v>
      </c>
    </row>
    <row r="530" spans="1:12" s="6" customFormat="1" ht="24" customHeight="1" x14ac:dyDescent="0.25">
      <c r="A530" s="6">
        <f t="shared" si="117"/>
        <v>27</v>
      </c>
      <c r="B530" s="11" t="e">
        <f>IF(B529="","",IF(B529+1&lt;=VLOOKUP(A530,'[2]進修學校用書-OK'!$A$3:$C$100,3),B529+1,""))</f>
        <v>#REF!</v>
      </c>
      <c r="C530" s="12" t="e">
        <f>IF(L530="","",INDEX([2]進修學校總表!$A$2:$R$100,L530,5))</f>
        <v>#REF!</v>
      </c>
      <c r="D530" s="13" t="e">
        <f>IF(L530="","",INDEX([2]進修學校總表!$A$2:$R$100,L530,6))</f>
        <v>#REF!</v>
      </c>
      <c r="E530" s="13" t="e">
        <f>IF(L530="","",INDEX([2]進修學校總表!$A$2:$R$100,L530,7))</f>
        <v>#REF!</v>
      </c>
      <c r="F530" s="13" t="e">
        <f>IF(L530="","",INDEX([2]進修學校總表!$A$2:$R$100,L530,3))</f>
        <v>#REF!</v>
      </c>
      <c r="G530" s="13" t="e">
        <f>IF(L530="","",INDEX([2]進修學校總表!$A$2:$R$100,L530,13))</f>
        <v>#REF!</v>
      </c>
      <c r="H530" s="14" t="e">
        <f>IF(L530="","",IF(INDEX([2]進修學校總表!$A$2:$R$100,L530,9)="","",INDEX([2]進修學校總表!$A$2:$R$100,L530,9)))</f>
        <v>#REF!</v>
      </c>
      <c r="I530" s="15" t="e">
        <f>IF(L530="","",IF(INDEX([2]進修學校總表!$A$2:$R$100,L530,18)="","",INDEX([2]進修學校總表!$A$2:$R$100,L530,18)))</f>
        <v>#REF!</v>
      </c>
      <c r="J530" s="16"/>
      <c r="L530" s="10" t="e">
        <f>IF(B530="","",MATCH(VLOOKUP(A530,'[2]進修學校用書-OK'!$A$3:$O$100,B530+3,FALSE),[2]進修學校總表!$A$2:$A$100,0))</f>
        <v>#REF!</v>
      </c>
    </row>
    <row r="531" spans="1:12" s="6" customFormat="1" ht="24" customHeight="1" x14ac:dyDescent="0.25">
      <c r="A531" s="6">
        <f t="shared" si="117"/>
        <v>27</v>
      </c>
      <c r="B531" s="11" t="e">
        <f>IF(B530="","",IF(B530+1&lt;=VLOOKUP(A531,'[2]進修學校用書-OK'!$A$3:$C$100,3),B530+1,""))</f>
        <v>#REF!</v>
      </c>
      <c r="C531" s="12" t="e">
        <f>IF(L531="","",INDEX([2]進修學校總表!$A$2:$R$100,L531,5))</f>
        <v>#REF!</v>
      </c>
      <c r="D531" s="13" t="e">
        <f>IF(L531="","",INDEX([2]進修學校總表!$A$2:$R$100,L531,6))</f>
        <v>#REF!</v>
      </c>
      <c r="E531" s="13" t="e">
        <f>IF(L531="","",INDEX([2]進修學校總表!$A$2:$R$100,L531,7))</f>
        <v>#REF!</v>
      </c>
      <c r="F531" s="13" t="e">
        <f>IF(L531="","",INDEX([2]進修學校總表!$A$2:$R$100,L531,3))</f>
        <v>#REF!</v>
      </c>
      <c r="G531" s="13" t="e">
        <f>IF(L531="","",INDEX([2]進修學校總表!$A$2:$R$100,L531,13))</f>
        <v>#REF!</v>
      </c>
      <c r="H531" s="14" t="e">
        <f>IF(L531="","",IF(INDEX([2]進修學校總表!$A$2:$R$100,L531,9)="","",INDEX([2]進修學校總表!$A$2:$R$100,L531,9)))</f>
        <v>#REF!</v>
      </c>
      <c r="I531" s="15" t="e">
        <f>IF(L531="","",IF(INDEX([2]進修學校總表!$A$2:$R$100,L531,18)="","",INDEX([2]進修學校總表!$A$2:$R$100,L531,18)))</f>
        <v>#REF!</v>
      </c>
      <c r="J531" s="16"/>
      <c r="L531" s="10" t="e">
        <f>IF(B531="","",MATCH(VLOOKUP(A531,'[2]進修學校用書-OK'!$A$3:$O$100,B531+3,FALSE),[2]進修學校總表!$A$2:$A$100,0))</f>
        <v>#REF!</v>
      </c>
    </row>
    <row r="532" spans="1:12" s="6" customFormat="1" ht="24" customHeight="1" x14ac:dyDescent="0.25">
      <c r="A532" s="6">
        <f t="shared" si="117"/>
        <v>27</v>
      </c>
      <c r="B532" s="11" t="e">
        <f>IF(B531="","",IF(B531+1&lt;=VLOOKUP(A532,'[2]進修學校用書-OK'!$A$3:$C$100,3),B531+1,""))</f>
        <v>#REF!</v>
      </c>
      <c r="C532" s="12" t="e">
        <f>IF(L532="","",INDEX([2]進修學校總表!$A$2:$R$100,L532,5))</f>
        <v>#REF!</v>
      </c>
      <c r="D532" s="13" t="e">
        <f>IF(L532="","",INDEX([2]進修學校總表!$A$2:$R$100,L532,6))</f>
        <v>#REF!</v>
      </c>
      <c r="E532" s="13" t="e">
        <f>IF(L532="","",INDEX([2]進修學校總表!$A$2:$R$100,L532,7))</f>
        <v>#REF!</v>
      </c>
      <c r="F532" s="13" t="e">
        <f>IF(L532="","",INDEX([2]進修學校總表!$A$2:$R$100,L532,3))</f>
        <v>#REF!</v>
      </c>
      <c r="G532" s="13" t="e">
        <f>IF(L532="","",INDEX([2]進修學校總表!$A$2:$R$100,L532,13))</f>
        <v>#REF!</v>
      </c>
      <c r="H532" s="14" t="e">
        <f>IF(L532="","",IF(INDEX([2]進修學校總表!$A$2:$R$100,L532,9)="","",INDEX([2]進修學校總表!$A$2:$R$100,L532,9)))</f>
        <v>#REF!</v>
      </c>
      <c r="I532" s="15" t="e">
        <f>IF(L532="","",IF(INDEX([2]進修學校總表!$A$2:$R$100,L532,18)="","",INDEX([2]進修學校總表!$A$2:$R$100,L532,18)))</f>
        <v>#REF!</v>
      </c>
      <c r="J532" s="16"/>
      <c r="L532" s="10" t="e">
        <f>IF(B532="","",MATCH(VLOOKUP(A532,'[2]進修學校用書-OK'!$A$3:$O$100,B532+3,FALSE),[2]進修學校總表!$A$2:$A$100,0))</f>
        <v>#REF!</v>
      </c>
    </row>
    <row r="533" spans="1:12" s="6" customFormat="1" ht="24" customHeight="1" x14ac:dyDescent="0.25">
      <c r="A533" s="6">
        <f t="shared" si="117"/>
        <v>27</v>
      </c>
      <c r="B533" s="11" t="e">
        <f>IF(B532="","",IF(B532+1&lt;=VLOOKUP(A533,'[2]進修學校用書-OK'!$A$3:$C$100,3),B532+1,""))</f>
        <v>#REF!</v>
      </c>
      <c r="C533" s="12" t="e">
        <f>IF(L533="","",INDEX([2]進修學校總表!$A$2:$R$100,L533,5))</f>
        <v>#REF!</v>
      </c>
      <c r="D533" s="13" t="e">
        <f>IF(L533="","",INDEX([2]進修學校總表!$A$2:$R$100,L533,6))</f>
        <v>#REF!</v>
      </c>
      <c r="E533" s="13" t="e">
        <f>IF(L533="","",INDEX([2]進修學校總表!$A$2:$R$100,L533,7))</f>
        <v>#REF!</v>
      </c>
      <c r="F533" s="13" t="e">
        <f>IF(L533="","",INDEX([2]進修學校總表!$A$2:$R$100,L533,3))</f>
        <v>#REF!</v>
      </c>
      <c r="G533" s="13" t="e">
        <f>IF(L533="","",INDEX([2]進修學校總表!$A$2:$R$100,L533,13))</f>
        <v>#REF!</v>
      </c>
      <c r="H533" s="14" t="e">
        <f>IF(L533="","",IF(INDEX([2]進修學校總表!$A$2:$R$100,L533,9)="","",INDEX([2]進修學校總表!$A$2:$R$100,L533,9)))</f>
        <v>#REF!</v>
      </c>
      <c r="I533" s="15" t="e">
        <f>IF(L533="","",IF(INDEX([2]進修學校總表!$A$2:$R$100,L533,18)="","",INDEX([2]進修學校總表!$A$2:$R$100,L533,18)))</f>
        <v>#REF!</v>
      </c>
      <c r="J533" s="16"/>
      <c r="L533" s="10" t="e">
        <f>IF(B533="","",MATCH(VLOOKUP(A533,'[2]進修學校用書-OK'!$A$3:$O$100,B533+3,FALSE),[2]進修學校總表!$A$2:$A$100,0))</f>
        <v>#REF!</v>
      </c>
    </row>
    <row r="534" spans="1:12" s="6" customFormat="1" ht="24" customHeight="1" x14ac:dyDescent="0.25">
      <c r="A534" s="6">
        <f t="shared" si="117"/>
        <v>27</v>
      </c>
      <c r="B534" s="11" t="e">
        <f>IF(B533="","",IF(B533+1&lt;=VLOOKUP(A534,'[2]進修學校用書-OK'!$A$3:$C$100,3),B533+1,""))</f>
        <v>#REF!</v>
      </c>
      <c r="C534" s="12" t="e">
        <f>IF(L534="","",INDEX([2]進修學校總表!$A$2:$R$100,L534,5))</f>
        <v>#REF!</v>
      </c>
      <c r="D534" s="13" t="e">
        <f>IF(L534="","",INDEX([2]進修學校總表!$A$2:$R$100,L534,6))</f>
        <v>#REF!</v>
      </c>
      <c r="E534" s="13" t="e">
        <f>IF(L534="","",INDEX([2]進修學校總表!$A$2:$R$100,L534,7))</f>
        <v>#REF!</v>
      </c>
      <c r="F534" s="13" t="e">
        <f>IF(L534="","",INDEX([2]進修學校總表!$A$2:$R$100,L534,3))</f>
        <v>#REF!</v>
      </c>
      <c r="G534" s="13" t="e">
        <f>IF(L534="","",INDEX([2]進修學校總表!$A$2:$R$100,L534,13))</f>
        <v>#REF!</v>
      </c>
      <c r="H534" s="14" t="e">
        <f>IF(L534="","",IF(INDEX([2]進修學校總表!$A$2:$R$100,L534,9)="","",INDEX([2]進修學校總表!$A$2:$R$100,L534,9)))</f>
        <v>#REF!</v>
      </c>
      <c r="I534" s="15" t="e">
        <f>IF(L534="","",IF(INDEX([2]進修學校總表!$A$2:$R$100,L534,18)="","",INDEX([2]進修學校總表!$A$2:$R$100,L534,18)))</f>
        <v>#REF!</v>
      </c>
      <c r="J534" s="16"/>
      <c r="L534" s="10" t="e">
        <f>IF(B534="","",MATCH(VLOOKUP(A534,'[2]進修學校用書-OK'!$A$3:$O$100,B534+3,FALSE),[2]進修學校總表!$A$2:$A$100,0))</f>
        <v>#REF!</v>
      </c>
    </row>
    <row r="535" spans="1:12" s="6" customFormat="1" ht="30" customHeight="1" x14ac:dyDescent="0.25">
      <c r="A535" s="6">
        <f t="shared" si="117"/>
        <v>27</v>
      </c>
      <c r="B535" s="11" t="e">
        <f>IF(B534="","",IF(B534+1&lt;=VLOOKUP(A535,'[2]進修學校用書-OK'!$A$3:$C$100,3),B534+1,""))</f>
        <v>#REF!</v>
      </c>
      <c r="C535" s="12" t="e">
        <f>IF(L535="","",INDEX([2]進修學校總表!$A$2:$R$100,L535,5))</f>
        <v>#REF!</v>
      </c>
      <c r="D535" s="13" t="e">
        <f>IF(L535="","",INDEX([2]進修學校總表!$A$2:$R$100,L535,6))</f>
        <v>#REF!</v>
      </c>
      <c r="E535" s="13" t="e">
        <f>IF(L535="","",INDEX([2]進修學校總表!$A$2:$R$100,L535,7))</f>
        <v>#REF!</v>
      </c>
      <c r="F535" s="13" t="e">
        <f>IF(L535="","",INDEX([2]進修學校總表!$A$2:$R$100,L535,3))</f>
        <v>#REF!</v>
      </c>
      <c r="G535" s="13" t="e">
        <f>IF(L535="","",INDEX([2]進修學校總表!$A$2:$R$100,L535,13))</f>
        <v>#REF!</v>
      </c>
      <c r="H535" s="14" t="e">
        <f>IF(L535="","",IF(INDEX([2]進修學校總表!$A$2:$R$100,L535,9)="","",INDEX([2]進修學校總表!$A$2:$R$100,L535,9)))</f>
        <v>#REF!</v>
      </c>
      <c r="I535" s="15" t="e">
        <f>IF(L535="","",IF(INDEX([2]進修學校總表!$A$2:$R$100,L535,18)="","",INDEX([2]進修學校總表!$A$2:$R$100,L535,18)))</f>
        <v>#REF!</v>
      </c>
      <c r="J535" s="16"/>
      <c r="L535" s="10" t="e">
        <f>IF(B535="","",MATCH(VLOOKUP(A535,'[2]進修學校用書-OK'!$A$3:$O$100,B535+3,FALSE),[2]進修學校總表!$A$2:$A$100,0))</f>
        <v>#REF!</v>
      </c>
    </row>
    <row r="536" spans="1:12" s="6" customFormat="1" ht="30" customHeight="1" x14ac:dyDescent="0.25">
      <c r="A536" s="6">
        <f t="shared" si="117"/>
        <v>27</v>
      </c>
      <c r="B536" s="11" t="e">
        <f>IF(B535="","",IF(B535+1&lt;=VLOOKUP(A536,'[2]進修學校用書-OK'!$A$3:$C$100,3),B535+1,""))</f>
        <v>#REF!</v>
      </c>
      <c r="C536" s="12" t="e">
        <f>IF(L536="","",INDEX([2]進修學校總表!$A$2:$R$100,L536,5))</f>
        <v>#REF!</v>
      </c>
      <c r="D536" s="13" t="e">
        <f>IF(L536="","",INDEX([2]進修學校總表!$A$2:$R$100,L536,6))</f>
        <v>#REF!</v>
      </c>
      <c r="E536" s="13" t="e">
        <f>IF(L536="","",INDEX([2]進修學校總表!$A$2:$R$100,L536,7))</f>
        <v>#REF!</v>
      </c>
      <c r="F536" s="13" t="e">
        <f>IF(L536="","",INDEX([2]進修學校總表!$A$2:$R$100,L536,3))</f>
        <v>#REF!</v>
      </c>
      <c r="G536" s="13" t="e">
        <f>IF(L536="","",INDEX([2]進修學校總表!$A$2:$R$100,L536,13))</f>
        <v>#REF!</v>
      </c>
      <c r="H536" s="14" t="e">
        <f>IF(L536="","",IF(INDEX([2]進修學校總表!$A$2:$R$100,L536,9)="","",INDEX([2]進修學校總表!$A$2:$R$100,L536,9)))</f>
        <v>#REF!</v>
      </c>
      <c r="I536" s="15" t="e">
        <f>IF(L536="","",IF(INDEX([2]進修學校總表!$A$2:$R$100,L536,18)="","",INDEX([2]進修學校總表!$A$2:$R$100,L536,18)))</f>
        <v>#REF!</v>
      </c>
      <c r="J536" s="16"/>
      <c r="L536" s="10" t="e">
        <f>IF(B536="","",MATCH(VLOOKUP(A536,'[2]進修學校用書-OK'!$A$3:$O$100,B536+3,FALSE),[2]進修學校總表!$A$2:$A$100,0))</f>
        <v>#REF!</v>
      </c>
    </row>
    <row r="537" spans="1:12" s="6" customFormat="1" ht="30" customHeight="1" x14ac:dyDescent="0.25">
      <c r="A537" s="6">
        <f t="shared" si="117"/>
        <v>27</v>
      </c>
      <c r="B537" s="11" t="e">
        <f>IF(B536="","",IF(B536+1&lt;=VLOOKUP(A537,'[2]進修學校用書-OK'!$A$3:$C$100,3),B536+1,""))</f>
        <v>#REF!</v>
      </c>
      <c r="C537" s="12" t="e">
        <f>IF(L537="","",INDEX([2]進修學校總表!$A$2:$R$100,L537,5))</f>
        <v>#REF!</v>
      </c>
      <c r="D537" s="13" t="e">
        <f>IF(L537="","",INDEX([2]進修學校總表!$A$2:$R$100,L537,6))</f>
        <v>#REF!</v>
      </c>
      <c r="E537" s="13" t="e">
        <f>IF(L537="","",INDEX([2]進修學校總表!$A$2:$R$100,L537,7))</f>
        <v>#REF!</v>
      </c>
      <c r="F537" s="13" t="e">
        <f>IF(L537="","",INDEX([2]進修學校總表!$A$2:$R$100,L537,3))</f>
        <v>#REF!</v>
      </c>
      <c r="G537" s="13" t="e">
        <f>IF(L537="","",INDEX([2]進修學校總表!$A$2:$R$100,L537,13))</f>
        <v>#REF!</v>
      </c>
      <c r="H537" s="14" t="e">
        <f>IF(L537="","",IF(INDEX([2]進修學校總表!$A$2:$R$100,L537,9)="","",INDEX([2]進修學校總表!$A$2:$R$100,L537,9)))</f>
        <v>#REF!</v>
      </c>
      <c r="I537" s="15" t="e">
        <f>IF(L537="","",IF(INDEX([2]進修學校總表!$A$2:$R$100,L537,18)="","",INDEX([2]進修學校總表!$A$2:$R$100,L537,18)))</f>
        <v>#REF!</v>
      </c>
      <c r="J537" s="16"/>
      <c r="L537" s="10" t="e">
        <f>IF(B537="","",MATCH(VLOOKUP(A537,'[2]進修學校用書-OK'!$A$3:$O$100,B537+3,FALSE),[2]進修學校總表!$A$2:$A$100,0))</f>
        <v>#REF!</v>
      </c>
    </row>
    <row r="538" spans="1:12" ht="10.15" customHeight="1" x14ac:dyDescent="0.25">
      <c r="B538" s="17" t="s">
        <v>59</v>
      </c>
      <c r="C538" s="17"/>
      <c r="D538" s="18" t="e">
        <f t="shared" ref="D538" si="118">SUM(G526:G537)</f>
        <v>#REF!</v>
      </c>
      <c r="E538" s="18"/>
      <c r="F538" s="18"/>
      <c r="G538" s="18"/>
      <c r="H538" s="18"/>
      <c r="I538" s="18"/>
      <c r="J538" s="18"/>
    </row>
    <row r="539" spans="1:12" ht="10.15" customHeight="1" x14ac:dyDescent="0.25">
      <c r="B539" s="17"/>
      <c r="C539" s="17"/>
      <c r="D539" s="18"/>
      <c r="E539" s="18"/>
      <c r="F539" s="18"/>
      <c r="G539" s="18"/>
      <c r="H539" s="18"/>
      <c r="I539" s="18"/>
      <c r="J539" s="18"/>
    </row>
    <row r="540" spans="1:12" ht="25.15" customHeight="1" x14ac:dyDescent="0.25">
      <c r="B540" s="19"/>
      <c r="C540" s="19"/>
      <c r="D540" s="20"/>
      <c r="E540" s="20"/>
      <c r="F540" s="20"/>
      <c r="G540" s="20"/>
      <c r="H540" s="20"/>
      <c r="I540" s="20"/>
      <c r="J540" s="20"/>
    </row>
    <row r="541" spans="1:12" ht="13.9" customHeight="1" x14ac:dyDescent="0.25">
      <c r="A541" s="1">
        <f t="shared" ref="A541" si="119">A521+1</f>
        <v>28</v>
      </c>
      <c r="C541" s="3" t="str">
        <f t="shared" ref="C541:C542" si="120">C521</f>
        <v>臺北市立大安高級工業職業學校附設進修學校</v>
      </c>
      <c r="D541" s="3"/>
      <c r="E541" s="3"/>
      <c r="F541" s="3"/>
      <c r="G541" s="4"/>
      <c r="H541" s="4"/>
    </row>
    <row r="542" spans="1:12" ht="13.9" customHeight="1" x14ac:dyDescent="0.25">
      <c r="C542" s="3" t="str">
        <f t="shared" si="120"/>
        <v>106學年度第2學期 教科書單</v>
      </c>
      <c r="D542" s="3"/>
      <c r="E542" s="3"/>
      <c r="F542" s="3"/>
      <c r="G542" s="4"/>
      <c r="H542" s="4"/>
    </row>
    <row r="544" spans="1:12" x14ac:dyDescent="0.25">
      <c r="C544" s="5">
        <f>INDEX([1]班級列表!$M$2:$N$61,A541,2)</f>
        <v>0</v>
      </c>
      <c r="E544" s="2" t="s">
        <v>60</v>
      </c>
      <c r="H544" s="2" t="s">
        <v>61</v>
      </c>
    </row>
    <row r="545" spans="1:12" s="6" customFormat="1" ht="14.25" x14ac:dyDescent="0.25">
      <c r="B545" s="7" t="s">
        <v>4</v>
      </c>
      <c r="C545" s="8" t="s">
        <v>5</v>
      </c>
      <c r="D545" s="8" t="s">
        <v>6</v>
      </c>
      <c r="E545" s="8" t="s">
        <v>7</v>
      </c>
      <c r="F545" s="8" t="s">
        <v>8</v>
      </c>
      <c r="G545" s="8" t="s">
        <v>9</v>
      </c>
      <c r="H545" s="8" t="s">
        <v>10</v>
      </c>
      <c r="I545" s="9" t="s">
        <v>11</v>
      </c>
      <c r="J545" s="9" t="s">
        <v>12</v>
      </c>
      <c r="L545" s="10" t="s">
        <v>62</v>
      </c>
    </row>
    <row r="546" spans="1:12" s="6" customFormat="1" ht="24" customHeight="1" x14ac:dyDescent="0.25">
      <c r="A546" s="6">
        <f t="shared" ref="A546" si="121">A541</f>
        <v>28</v>
      </c>
      <c r="B546" s="11">
        <v>1</v>
      </c>
      <c r="C546" s="12" t="e">
        <f>IF(L546="","",INDEX([2]進修學校總表!$A$2:$R$100,L546,5))</f>
        <v>#REF!</v>
      </c>
      <c r="D546" s="13" t="e">
        <f>IF(L546="","",INDEX([2]進修學校總表!$A$2:$R$100,L546,6))</f>
        <v>#REF!</v>
      </c>
      <c r="E546" s="13" t="e">
        <f>IF(L546="","",INDEX([2]進修學校總表!$A$2:$R$100,L546,7))</f>
        <v>#REF!</v>
      </c>
      <c r="F546" s="13" t="e">
        <f>IF(L546="","",INDEX([2]進修學校總表!$A$2:$R$100,L546,3))</f>
        <v>#REF!</v>
      </c>
      <c r="G546" s="13" t="e">
        <f>IF(L546="","",INDEX([2]進修學校總表!$A$2:$R$100,L546,13))</f>
        <v>#REF!</v>
      </c>
      <c r="H546" s="14" t="e">
        <f>IF(L546="","",IF(INDEX([2]進修學校總表!$A$2:$R$100,L546,9)="","",INDEX([2]進修學校總表!$A$2:$R$100,L546,9)))</f>
        <v>#REF!</v>
      </c>
      <c r="I546" s="15" t="e">
        <f>IF(L546="","",IF(INDEX([2]進修學校總表!$A$2:$R$100,L546,18)="","",INDEX([2]進修學校總表!$A$2:$R$100,L546,18)))</f>
        <v>#REF!</v>
      </c>
      <c r="J546" s="16"/>
      <c r="L546" s="10" t="e">
        <f>IF(B546="","",MATCH(VLOOKUP(A546,'[2]進修學校用書-OK'!$A$3:$O$100,B546+3,FALSE),[2]進修學校總表!$A$2:$A$100,0))</f>
        <v>#REF!</v>
      </c>
    </row>
    <row r="547" spans="1:12" s="6" customFormat="1" ht="24" customHeight="1" x14ac:dyDescent="0.25">
      <c r="A547" s="6">
        <f t="shared" ref="A547:A557" si="122">A546</f>
        <v>28</v>
      </c>
      <c r="B547" s="11" t="e">
        <f>IF(B546="","",IF(B546+1&lt;=VLOOKUP(A547,'[2]進修學校用書-OK'!$A$3:$C$100,3),B546+1,""))</f>
        <v>#REF!</v>
      </c>
      <c r="C547" s="12" t="e">
        <f>IF(L547="","",INDEX([2]進修學校總表!$A$2:$R$100,L547,5))</f>
        <v>#REF!</v>
      </c>
      <c r="D547" s="13" t="e">
        <f>IF(L547="","",INDEX([2]進修學校總表!$A$2:$R$100,L547,6))</f>
        <v>#REF!</v>
      </c>
      <c r="E547" s="13" t="e">
        <f>IF(L547="","",INDEX([2]進修學校總表!$A$2:$R$100,L547,7))</f>
        <v>#REF!</v>
      </c>
      <c r="F547" s="13" t="e">
        <f>IF(L547="","",INDEX([2]進修學校總表!$A$2:$R$100,L547,3))</f>
        <v>#REF!</v>
      </c>
      <c r="G547" s="13" t="e">
        <f>IF(L547="","",INDEX([2]進修學校總表!$A$2:$R$100,L547,13))</f>
        <v>#REF!</v>
      </c>
      <c r="H547" s="14" t="e">
        <f>IF(L547="","",IF(INDEX([2]進修學校總表!$A$2:$R$100,L547,9)="","",INDEX([2]進修學校總表!$A$2:$R$100,L547,9)))</f>
        <v>#REF!</v>
      </c>
      <c r="I547" s="15" t="e">
        <f>IF(L547="","",IF(INDEX([2]進修學校總表!$A$2:$R$100,L547,18)="","",INDEX([2]進修學校總表!$A$2:$R$100,L547,18)))</f>
        <v>#REF!</v>
      </c>
      <c r="J547" s="16"/>
      <c r="L547" s="10" t="e">
        <f>IF(B547="","",MATCH(VLOOKUP(A547,'[2]進修學校用書-OK'!$A$3:$O$100,B547+3,FALSE),[2]進修學校總表!$A$2:$A$100,0))</f>
        <v>#REF!</v>
      </c>
    </row>
    <row r="548" spans="1:12" s="6" customFormat="1" ht="24" customHeight="1" x14ac:dyDescent="0.25">
      <c r="A548" s="6">
        <f t="shared" si="122"/>
        <v>28</v>
      </c>
      <c r="B548" s="11" t="e">
        <f>IF(B547="","",IF(B547+1&lt;=VLOOKUP(A548,'[2]進修學校用書-OK'!$A$3:$C$100,3),B547+1,""))</f>
        <v>#REF!</v>
      </c>
      <c r="C548" s="12" t="e">
        <f>IF(L548="","",INDEX([2]進修學校總表!$A$2:$R$100,L548,5))</f>
        <v>#REF!</v>
      </c>
      <c r="D548" s="13" t="e">
        <f>IF(L548="","",INDEX([2]進修學校總表!$A$2:$R$100,L548,6))</f>
        <v>#REF!</v>
      </c>
      <c r="E548" s="13" t="e">
        <f>IF(L548="","",INDEX([2]進修學校總表!$A$2:$R$100,L548,7))</f>
        <v>#REF!</v>
      </c>
      <c r="F548" s="13" t="e">
        <f>IF(L548="","",INDEX([2]進修學校總表!$A$2:$R$100,L548,3))</f>
        <v>#REF!</v>
      </c>
      <c r="G548" s="13" t="e">
        <f>IF(L548="","",INDEX([2]進修學校總表!$A$2:$R$100,L548,13))</f>
        <v>#REF!</v>
      </c>
      <c r="H548" s="14" t="e">
        <f>IF(L548="","",IF(INDEX([2]進修學校總表!$A$2:$R$100,L548,9)="","",INDEX([2]進修學校總表!$A$2:$R$100,L548,9)))</f>
        <v>#REF!</v>
      </c>
      <c r="I548" s="15" t="e">
        <f>IF(L548="","",IF(INDEX([2]進修學校總表!$A$2:$R$100,L548,18)="","",INDEX([2]進修學校總表!$A$2:$R$100,L548,18)))</f>
        <v>#REF!</v>
      </c>
      <c r="J548" s="16"/>
      <c r="L548" s="10" t="e">
        <f>IF(B548="","",MATCH(VLOOKUP(A548,'[2]進修學校用書-OK'!$A$3:$O$100,B548+3,FALSE),[2]進修學校總表!$A$2:$A$100,0))</f>
        <v>#REF!</v>
      </c>
    </row>
    <row r="549" spans="1:12" s="6" customFormat="1" ht="24" customHeight="1" x14ac:dyDescent="0.25">
      <c r="A549" s="6">
        <f t="shared" si="122"/>
        <v>28</v>
      </c>
      <c r="B549" s="11" t="e">
        <f>IF(B548="","",IF(B548+1&lt;=VLOOKUP(A549,'[2]進修學校用書-OK'!$A$3:$C$100,3),B548+1,""))</f>
        <v>#REF!</v>
      </c>
      <c r="C549" s="12" t="e">
        <f>IF(L549="","",INDEX([2]進修學校總表!$A$2:$R$100,L549,5))</f>
        <v>#REF!</v>
      </c>
      <c r="D549" s="13" t="e">
        <f>IF(L549="","",INDEX([2]進修學校總表!$A$2:$R$100,L549,6))</f>
        <v>#REF!</v>
      </c>
      <c r="E549" s="13" t="e">
        <f>IF(L549="","",INDEX([2]進修學校總表!$A$2:$R$100,L549,7))</f>
        <v>#REF!</v>
      </c>
      <c r="F549" s="13" t="e">
        <f>IF(L549="","",INDEX([2]進修學校總表!$A$2:$R$100,L549,3))</f>
        <v>#REF!</v>
      </c>
      <c r="G549" s="13" t="e">
        <f>IF(L549="","",INDEX([2]進修學校總表!$A$2:$R$100,L549,13))</f>
        <v>#REF!</v>
      </c>
      <c r="H549" s="14" t="e">
        <f>IF(L549="","",IF(INDEX([2]進修學校總表!$A$2:$R$100,L549,9)="","",INDEX([2]進修學校總表!$A$2:$R$100,L549,9)))</f>
        <v>#REF!</v>
      </c>
      <c r="I549" s="15" t="e">
        <f>IF(L549="","",IF(INDEX([2]進修學校總表!$A$2:$R$100,L549,18)="","",INDEX([2]進修學校總表!$A$2:$R$100,L549,18)))</f>
        <v>#REF!</v>
      </c>
      <c r="J549" s="16"/>
      <c r="L549" s="10" t="e">
        <f>IF(B549="","",MATCH(VLOOKUP(A549,'[2]進修學校用書-OK'!$A$3:$O$100,B549+3,FALSE),[2]進修學校總表!$A$2:$A$100,0))</f>
        <v>#REF!</v>
      </c>
    </row>
    <row r="550" spans="1:12" s="6" customFormat="1" ht="24" customHeight="1" x14ac:dyDescent="0.25">
      <c r="A550" s="6">
        <f t="shared" si="122"/>
        <v>28</v>
      </c>
      <c r="B550" s="11" t="e">
        <f>IF(B549="","",IF(B549+1&lt;=VLOOKUP(A550,'[2]進修學校用書-OK'!$A$3:$C$100,3),B549+1,""))</f>
        <v>#REF!</v>
      </c>
      <c r="C550" s="12" t="e">
        <f>IF(L550="","",INDEX([2]進修學校總表!$A$2:$R$100,L550,5))</f>
        <v>#REF!</v>
      </c>
      <c r="D550" s="13" t="e">
        <f>IF(L550="","",INDEX([2]進修學校總表!$A$2:$R$100,L550,6))</f>
        <v>#REF!</v>
      </c>
      <c r="E550" s="13" t="e">
        <f>IF(L550="","",INDEX([2]進修學校總表!$A$2:$R$100,L550,7))</f>
        <v>#REF!</v>
      </c>
      <c r="F550" s="13" t="e">
        <f>IF(L550="","",INDEX([2]進修學校總表!$A$2:$R$100,L550,3))</f>
        <v>#REF!</v>
      </c>
      <c r="G550" s="13" t="e">
        <f>IF(L550="","",INDEX([2]進修學校總表!$A$2:$R$100,L550,13))</f>
        <v>#REF!</v>
      </c>
      <c r="H550" s="14" t="e">
        <f>IF(L550="","",IF(INDEX([2]進修學校總表!$A$2:$R$100,L550,9)="","",INDEX([2]進修學校總表!$A$2:$R$100,L550,9)))</f>
        <v>#REF!</v>
      </c>
      <c r="I550" s="15" t="e">
        <f>IF(L550="","",IF(INDEX([2]進修學校總表!$A$2:$R$100,L550,18)="","",INDEX([2]進修學校總表!$A$2:$R$100,L550,18)))</f>
        <v>#REF!</v>
      </c>
      <c r="J550" s="16"/>
      <c r="L550" s="10" t="e">
        <f>IF(B550="","",MATCH(VLOOKUP(A550,'[2]進修學校用書-OK'!$A$3:$O$100,B550+3,FALSE),[2]進修學校總表!$A$2:$A$100,0))</f>
        <v>#REF!</v>
      </c>
    </row>
    <row r="551" spans="1:12" s="6" customFormat="1" ht="24" customHeight="1" x14ac:dyDescent="0.25">
      <c r="A551" s="6">
        <f t="shared" si="122"/>
        <v>28</v>
      </c>
      <c r="B551" s="11" t="e">
        <f>IF(B550="","",IF(B550+1&lt;=VLOOKUP(A551,'[2]進修學校用書-OK'!$A$3:$C$100,3),B550+1,""))</f>
        <v>#REF!</v>
      </c>
      <c r="C551" s="12" t="e">
        <f>IF(L551="","",INDEX([2]進修學校總表!$A$2:$R$100,L551,5))</f>
        <v>#REF!</v>
      </c>
      <c r="D551" s="13" t="e">
        <f>IF(L551="","",INDEX([2]進修學校總表!$A$2:$R$100,L551,6))</f>
        <v>#REF!</v>
      </c>
      <c r="E551" s="13" t="e">
        <f>IF(L551="","",INDEX([2]進修學校總表!$A$2:$R$100,L551,7))</f>
        <v>#REF!</v>
      </c>
      <c r="F551" s="13" t="e">
        <f>IF(L551="","",INDEX([2]進修學校總表!$A$2:$R$100,L551,3))</f>
        <v>#REF!</v>
      </c>
      <c r="G551" s="13" t="e">
        <f>IF(L551="","",INDEX([2]進修學校總表!$A$2:$R$100,L551,13))</f>
        <v>#REF!</v>
      </c>
      <c r="H551" s="14" t="e">
        <f>IF(L551="","",IF(INDEX([2]進修學校總表!$A$2:$R$100,L551,9)="","",INDEX([2]進修學校總表!$A$2:$R$100,L551,9)))</f>
        <v>#REF!</v>
      </c>
      <c r="I551" s="15" t="e">
        <f>IF(L551="","",IF(INDEX([2]進修學校總表!$A$2:$R$100,L551,18)="","",INDEX([2]進修學校總表!$A$2:$R$100,L551,18)))</f>
        <v>#REF!</v>
      </c>
      <c r="J551" s="16"/>
      <c r="L551" s="10" t="e">
        <f>IF(B551="","",MATCH(VLOOKUP(A551,'[2]進修學校用書-OK'!$A$3:$O$100,B551+3,FALSE),[2]進修學校總表!$A$2:$A$100,0))</f>
        <v>#REF!</v>
      </c>
    </row>
    <row r="552" spans="1:12" s="6" customFormat="1" ht="24" customHeight="1" x14ac:dyDescent="0.25">
      <c r="A552" s="6">
        <f t="shared" si="122"/>
        <v>28</v>
      </c>
      <c r="B552" s="11" t="e">
        <f>IF(B551="","",IF(B551+1&lt;=VLOOKUP(A552,'[2]進修學校用書-OK'!$A$3:$C$100,3),B551+1,""))</f>
        <v>#REF!</v>
      </c>
      <c r="C552" s="12" t="e">
        <f>IF(L552="","",INDEX([2]進修學校總表!$A$2:$R$100,L552,5))</f>
        <v>#REF!</v>
      </c>
      <c r="D552" s="13" t="e">
        <f>IF(L552="","",INDEX([2]進修學校總表!$A$2:$R$100,L552,6))</f>
        <v>#REF!</v>
      </c>
      <c r="E552" s="13" t="e">
        <f>IF(L552="","",INDEX([2]進修學校總表!$A$2:$R$100,L552,7))</f>
        <v>#REF!</v>
      </c>
      <c r="F552" s="13" t="e">
        <f>IF(L552="","",INDEX([2]進修學校總表!$A$2:$R$100,L552,3))</f>
        <v>#REF!</v>
      </c>
      <c r="G552" s="13" t="e">
        <f>IF(L552="","",INDEX([2]進修學校總表!$A$2:$R$100,L552,13))</f>
        <v>#REF!</v>
      </c>
      <c r="H552" s="14" t="e">
        <f>IF(L552="","",IF(INDEX([2]進修學校總表!$A$2:$R$100,L552,9)="","",INDEX([2]進修學校總表!$A$2:$R$100,L552,9)))</f>
        <v>#REF!</v>
      </c>
      <c r="I552" s="15" t="e">
        <f>IF(L552="","",IF(INDEX([2]進修學校總表!$A$2:$R$100,L552,18)="","",INDEX([2]進修學校總表!$A$2:$R$100,L552,18)))</f>
        <v>#REF!</v>
      </c>
      <c r="J552" s="16"/>
      <c r="L552" s="10" t="e">
        <f>IF(B552="","",MATCH(VLOOKUP(A552,'[2]進修學校用書-OK'!$A$3:$O$100,B552+3,FALSE),[2]進修學校總表!$A$2:$A$100,0))</f>
        <v>#REF!</v>
      </c>
    </row>
    <row r="553" spans="1:12" s="6" customFormat="1" ht="24" customHeight="1" x14ac:dyDescent="0.25">
      <c r="A553" s="6">
        <f t="shared" si="122"/>
        <v>28</v>
      </c>
      <c r="B553" s="11" t="e">
        <f>IF(B552="","",IF(B552+1&lt;=VLOOKUP(A553,'[2]進修學校用書-OK'!$A$3:$C$100,3),B552+1,""))</f>
        <v>#REF!</v>
      </c>
      <c r="C553" s="12" t="e">
        <f>IF(L553="","",INDEX([2]進修學校總表!$A$2:$R$100,L553,5))</f>
        <v>#REF!</v>
      </c>
      <c r="D553" s="13" t="e">
        <f>IF(L553="","",INDEX([2]進修學校總表!$A$2:$R$100,L553,6))</f>
        <v>#REF!</v>
      </c>
      <c r="E553" s="13" t="e">
        <f>IF(L553="","",INDEX([2]進修學校總表!$A$2:$R$100,L553,7))</f>
        <v>#REF!</v>
      </c>
      <c r="F553" s="13" t="e">
        <f>IF(L553="","",INDEX([2]進修學校總表!$A$2:$R$100,L553,3))</f>
        <v>#REF!</v>
      </c>
      <c r="G553" s="13" t="e">
        <f>IF(L553="","",INDEX([2]進修學校總表!$A$2:$R$100,L553,13))</f>
        <v>#REF!</v>
      </c>
      <c r="H553" s="14" t="e">
        <f>IF(L553="","",IF(INDEX([2]進修學校總表!$A$2:$R$100,L553,9)="","",INDEX([2]進修學校總表!$A$2:$R$100,L553,9)))</f>
        <v>#REF!</v>
      </c>
      <c r="I553" s="15" t="e">
        <f>IF(L553="","",IF(INDEX([2]進修學校總表!$A$2:$R$100,L553,18)="","",INDEX([2]進修學校總表!$A$2:$R$100,L553,18)))</f>
        <v>#REF!</v>
      </c>
      <c r="J553" s="16"/>
      <c r="L553" s="10" t="e">
        <f>IF(B553="","",MATCH(VLOOKUP(A553,'[2]進修學校用書-OK'!$A$3:$O$100,B553+3,FALSE),[2]進修學校總表!$A$2:$A$100,0))</f>
        <v>#REF!</v>
      </c>
    </row>
    <row r="554" spans="1:12" s="6" customFormat="1" ht="24" customHeight="1" x14ac:dyDescent="0.25">
      <c r="A554" s="6">
        <f t="shared" si="122"/>
        <v>28</v>
      </c>
      <c r="B554" s="11" t="e">
        <f>IF(B553="","",IF(B553+1&lt;=VLOOKUP(A554,'[2]進修學校用書-OK'!$A$3:$C$100,3),B553+1,""))</f>
        <v>#REF!</v>
      </c>
      <c r="C554" s="12" t="e">
        <f>IF(L554="","",INDEX([2]進修學校總表!$A$2:$R$100,L554,5))</f>
        <v>#REF!</v>
      </c>
      <c r="D554" s="13" t="e">
        <f>IF(L554="","",INDEX([2]進修學校總表!$A$2:$R$100,L554,6))</f>
        <v>#REF!</v>
      </c>
      <c r="E554" s="13" t="e">
        <f>IF(L554="","",INDEX([2]進修學校總表!$A$2:$R$100,L554,7))</f>
        <v>#REF!</v>
      </c>
      <c r="F554" s="13" t="e">
        <f>IF(L554="","",INDEX([2]進修學校總表!$A$2:$R$100,L554,3))</f>
        <v>#REF!</v>
      </c>
      <c r="G554" s="13" t="e">
        <f>IF(L554="","",INDEX([2]進修學校總表!$A$2:$R$100,L554,13))</f>
        <v>#REF!</v>
      </c>
      <c r="H554" s="14" t="e">
        <f>IF(L554="","",IF(INDEX([2]進修學校總表!$A$2:$R$100,L554,9)="","",INDEX([2]進修學校總表!$A$2:$R$100,L554,9)))</f>
        <v>#REF!</v>
      </c>
      <c r="I554" s="15" t="e">
        <f>IF(L554="","",IF(INDEX([2]進修學校總表!$A$2:$R$100,L554,18)="","",INDEX([2]進修學校總表!$A$2:$R$100,L554,18)))</f>
        <v>#REF!</v>
      </c>
      <c r="J554" s="16"/>
      <c r="L554" s="10" t="e">
        <f>IF(B554="","",MATCH(VLOOKUP(A554,'[2]進修學校用書-OK'!$A$3:$O$100,B554+3,FALSE),[2]進修學校總表!$A$2:$A$100,0))</f>
        <v>#REF!</v>
      </c>
    </row>
    <row r="555" spans="1:12" s="6" customFormat="1" ht="30" customHeight="1" x14ac:dyDescent="0.25">
      <c r="A555" s="6">
        <f t="shared" si="122"/>
        <v>28</v>
      </c>
      <c r="B555" s="11" t="e">
        <f>IF(B554="","",IF(B554+1&lt;=VLOOKUP(A555,'[2]進修學校用書-OK'!$A$3:$C$100,3),B554+1,""))</f>
        <v>#REF!</v>
      </c>
      <c r="C555" s="12" t="e">
        <f>IF(L555="","",INDEX([2]進修學校總表!$A$2:$R$100,L555,5))</f>
        <v>#REF!</v>
      </c>
      <c r="D555" s="13" t="e">
        <f>IF(L555="","",INDEX([2]進修學校總表!$A$2:$R$100,L555,6))</f>
        <v>#REF!</v>
      </c>
      <c r="E555" s="13" t="e">
        <f>IF(L555="","",INDEX([2]進修學校總表!$A$2:$R$100,L555,7))</f>
        <v>#REF!</v>
      </c>
      <c r="F555" s="13" t="e">
        <f>IF(L555="","",INDEX([2]進修學校總表!$A$2:$R$100,L555,3))</f>
        <v>#REF!</v>
      </c>
      <c r="G555" s="13" t="e">
        <f>IF(L555="","",INDEX([2]進修學校總表!$A$2:$R$100,L555,13))</f>
        <v>#REF!</v>
      </c>
      <c r="H555" s="14" t="e">
        <f>IF(L555="","",IF(INDEX([2]進修學校總表!$A$2:$R$100,L555,9)="","",INDEX([2]進修學校總表!$A$2:$R$100,L555,9)))</f>
        <v>#REF!</v>
      </c>
      <c r="I555" s="15" t="e">
        <f>IF(L555="","",IF(INDEX([2]進修學校總表!$A$2:$R$100,L555,18)="","",INDEX([2]進修學校總表!$A$2:$R$100,L555,18)))</f>
        <v>#REF!</v>
      </c>
      <c r="J555" s="16"/>
      <c r="L555" s="10" t="e">
        <f>IF(B555="","",MATCH(VLOOKUP(A555,'[2]進修學校用書-OK'!$A$3:$O$100,B555+3,FALSE),[2]進修學校總表!$A$2:$A$100,0))</f>
        <v>#REF!</v>
      </c>
    </row>
    <row r="556" spans="1:12" s="6" customFormat="1" ht="30" customHeight="1" x14ac:dyDescent="0.25">
      <c r="A556" s="6">
        <f t="shared" si="122"/>
        <v>28</v>
      </c>
      <c r="B556" s="11" t="e">
        <f>IF(B555="","",IF(B555+1&lt;=VLOOKUP(A556,'[2]進修學校用書-OK'!$A$3:$C$100,3),B555+1,""))</f>
        <v>#REF!</v>
      </c>
      <c r="C556" s="12" t="e">
        <f>IF(L556="","",INDEX([2]進修學校總表!$A$2:$R$100,L556,5))</f>
        <v>#REF!</v>
      </c>
      <c r="D556" s="13" t="e">
        <f>IF(L556="","",INDEX([2]進修學校總表!$A$2:$R$100,L556,6))</f>
        <v>#REF!</v>
      </c>
      <c r="E556" s="13" t="e">
        <f>IF(L556="","",INDEX([2]進修學校總表!$A$2:$R$100,L556,7))</f>
        <v>#REF!</v>
      </c>
      <c r="F556" s="13" t="e">
        <f>IF(L556="","",INDEX([2]進修學校總表!$A$2:$R$100,L556,3))</f>
        <v>#REF!</v>
      </c>
      <c r="G556" s="13" t="e">
        <f>IF(L556="","",INDEX([2]進修學校總表!$A$2:$R$100,L556,13))</f>
        <v>#REF!</v>
      </c>
      <c r="H556" s="14" t="e">
        <f>IF(L556="","",IF(INDEX([2]進修學校總表!$A$2:$R$100,L556,9)="","",INDEX([2]進修學校總表!$A$2:$R$100,L556,9)))</f>
        <v>#REF!</v>
      </c>
      <c r="I556" s="15" t="e">
        <f>IF(L556="","",IF(INDEX([2]進修學校總表!$A$2:$R$100,L556,18)="","",INDEX([2]進修學校總表!$A$2:$R$100,L556,18)))</f>
        <v>#REF!</v>
      </c>
      <c r="J556" s="16"/>
      <c r="L556" s="10" t="e">
        <f>IF(B556="","",MATCH(VLOOKUP(A556,'[2]進修學校用書-OK'!$A$3:$O$100,B556+3,FALSE),[2]進修學校總表!$A$2:$A$100,0))</f>
        <v>#REF!</v>
      </c>
    </row>
    <row r="557" spans="1:12" s="6" customFormat="1" ht="30" customHeight="1" x14ac:dyDescent="0.25">
      <c r="A557" s="6">
        <f t="shared" si="122"/>
        <v>28</v>
      </c>
      <c r="B557" s="11" t="e">
        <f>IF(B556="","",IF(B556+1&lt;=VLOOKUP(A557,'[2]進修學校用書-OK'!$A$3:$C$100,3),B556+1,""))</f>
        <v>#REF!</v>
      </c>
      <c r="C557" s="12" t="e">
        <f>IF(L557="","",INDEX([2]進修學校總表!$A$2:$R$100,L557,5))</f>
        <v>#REF!</v>
      </c>
      <c r="D557" s="13" t="e">
        <f>IF(L557="","",INDEX([2]進修學校總表!$A$2:$R$100,L557,6))</f>
        <v>#REF!</v>
      </c>
      <c r="E557" s="13" t="e">
        <f>IF(L557="","",INDEX([2]進修學校總表!$A$2:$R$100,L557,7))</f>
        <v>#REF!</v>
      </c>
      <c r="F557" s="13" t="e">
        <f>IF(L557="","",INDEX([2]進修學校總表!$A$2:$R$100,L557,3))</f>
        <v>#REF!</v>
      </c>
      <c r="G557" s="13" t="e">
        <f>IF(L557="","",INDEX([2]進修學校總表!$A$2:$R$100,L557,13))</f>
        <v>#REF!</v>
      </c>
      <c r="H557" s="14" t="e">
        <f>IF(L557="","",IF(INDEX([2]進修學校總表!$A$2:$R$100,L557,9)="","",INDEX([2]進修學校總表!$A$2:$R$100,L557,9)))</f>
        <v>#REF!</v>
      </c>
      <c r="I557" s="15" t="e">
        <f>IF(L557="","",IF(INDEX([2]進修學校總表!$A$2:$R$100,L557,18)="","",INDEX([2]進修學校總表!$A$2:$R$100,L557,18)))</f>
        <v>#REF!</v>
      </c>
      <c r="J557" s="16"/>
      <c r="L557" s="10" t="e">
        <f>IF(B557="","",MATCH(VLOOKUP(A557,'[2]進修學校用書-OK'!$A$3:$O$100,B557+3,FALSE),[2]進修學校總表!$A$2:$A$100,0))</f>
        <v>#REF!</v>
      </c>
    </row>
    <row r="558" spans="1:12" ht="10.15" customHeight="1" x14ac:dyDescent="0.25">
      <c r="B558" s="17" t="s">
        <v>48</v>
      </c>
      <c r="C558" s="17"/>
      <c r="D558" s="18" t="e">
        <f t="shared" ref="D558" si="123">SUM(G546:G557)</f>
        <v>#REF!</v>
      </c>
      <c r="E558" s="18"/>
      <c r="F558" s="18"/>
      <c r="G558" s="18"/>
      <c r="H558" s="18"/>
      <c r="I558" s="18"/>
      <c r="J558" s="18"/>
    </row>
    <row r="559" spans="1:12" ht="10.15" customHeight="1" x14ac:dyDescent="0.25">
      <c r="B559" s="17"/>
      <c r="C559" s="17"/>
      <c r="D559" s="18"/>
      <c r="E559" s="18"/>
      <c r="F559" s="18"/>
      <c r="G559" s="18"/>
      <c r="H559" s="18"/>
      <c r="I559" s="18"/>
      <c r="J559" s="18"/>
    </row>
    <row r="560" spans="1:12" ht="25.15" customHeight="1" x14ac:dyDescent="0.25">
      <c r="B560" s="19"/>
      <c r="C560" s="19"/>
      <c r="D560" s="20"/>
      <c r="E560" s="20"/>
      <c r="F560" s="20"/>
      <c r="G560" s="20"/>
      <c r="H560" s="20"/>
      <c r="I560" s="20"/>
      <c r="J560" s="20"/>
    </row>
    <row r="561" spans="1:12" ht="13.9" customHeight="1" x14ac:dyDescent="0.25">
      <c r="A561" s="1">
        <f t="shared" ref="A561" si="124">A541+1</f>
        <v>29</v>
      </c>
      <c r="C561" s="3" t="str">
        <f t="shared" ref="C561:C562" si="125">C541</f>
        <v>臺北市立大安高級工業職業學校附設進修學校</v>
      </c>
      <c r="D561" s="3"/>
      <c r="E561" s="3"/>
      <c r="F561" s="3"/>
      <c r="G561" s="4"/>
      <c r="H561" s="4"/>
    </row>
    <row r="562" spans="1:12" ht="13.9" customHeight="1" x14ac:dyDescent="0.25">
      <c r="C562" s="3" t="str">
        <f t="shared" si="125"/>
        <v>106學年度第2學期 教科書單</v>
      </c>
      <c r="D562" s="3"/>
      <c r="E562" s="3"/>
      <c r="F562" s="3"/>
      <c r="G562" s="4"/>
      <c r="H562" s="4"/>
    </row>
    <row r="564" spans="1:12" x14ac:dyDescent="0.25">
      <c r="C564" s="5">
        <f>INDEX([1]班級列表!$M$2:$N$61,A561,2)</f>
        <v>0</v>
      </c>
      <c r="E564" s="2" t="s">
        <v>31</v>
      </c>
      <c r="H564" s="2" t="s">
        <v>32</v>
      </c>
    </row>
    <row r="565" spans="1:12" s="6" customFormat="1" ht="14.25" x14ac:dyDescent="0.25">
      <c r="B565" s="7" t="s">
        <v>4</v>
      </c>
      <c r="C565" s="8" t="s">
        <v>5</v>
      </c>
      <c r="D565" s="8" t="s">
        <v>6</v>
      </c>
      <c r="E565" s="8" t="s">
        <v>7</v>
      </c>
      <c r="F565" s="8" t="s">
        <v>8</v>
      </c>
      <c r="G565" s="8" t="s">
        <v>9</v>
      </c>
      <c r="H565" s="8" t="s">
        <v>10</v>
      </c>
      <c r="I565" s="9" t="s">
        <v>11</v>
      </c>
      <c r="J565" s="9" t="s">
        <v>12</v>
      </c>
      <c r="L565" s="10" t="s">
        <v>33</v>
      </c>
    </row>
    <row r="566" spans="1:12" s="6" customFormat="1" ht="24" customHeight="1" x14ac:dyDescent="0.25">
      <c r="A566" s="6">
        <f t="shared" ref="A566" si="126">A561</f>
        <v>29</v>
      </c>
      <c r="B566" s="11">
        <v>1</v>
      </c>
      <c r="C566" s="12" t="e">
        <f>IF(L566="","",INDEX([2]進修學校總表!$A$2:$R$100,L566,5))</f>
        <v>#REF!</v>
      </c>
      <c r="D566" s="13" t="e">
        <f>IF(L566="","",INDEX([2]進修學校總表!$A$2:$R$100,L566,6))</f>
        <v>#REF!</v>
      </c>
      <c r="E566" s="13" t="e">
        <f>IF(L566="","",INDEX([2]進修學校總表!$A$2:$R$100,L566,7))</f>
        <v>#REF!</v>
      </c>
      <c r="F566" s="13" t="e">
        <f>IF(L566="","",INDEX([2]進修學校總表!$A$2:$R$100,L566,3))</f>
        <v>#REF!</v>
      </c>
      <c r="G566" s="13" t="e">
        <f>IF(L566="","",INDEX([2]進修學校總表!$A$2:$R$100,L566,13))</f>
        <v>#REF!</v>
      </c>
      <c r="H566" s="14" t="e">
        <f>IF(L566="","",IF(INDEX([2]進修學校總表!$A$2:$R$100,L566,9)="","",INDEX([2]進修學校總表!$A$2:$R$100,L566,9)))</f>
        <v>#REF!</v>
      </c>
      <c r="I566" s="15" t="e">
        <f>IF(L566="","",IF(INDEX([2]進修學校總表!$A$2:$R$100,L566,18)="","",INDEX([2]進修學校總表!$A$2:$R$100,L566,18)))</f>
        <v>#REF!</v>
      </c>
      <c r="J566" s="16"/>
      <c r="L566" s="10" t="e">
        <f>IF(B566="","",MATCH(VLOOKUP(A566,'[2]進修學校用書-OK'!$A$3:$O$100,B566+3,FALSE),[2]進修學校總表!$A$2:$A$100,0))</f>
        <v>#REF!</v>
      </c>
    </row>
    <row r="567" spans="1:12" s="6" customFormat="1" ht="24" customHeight="1" x14ac:dyDescent="0.25">
      <c r="A567" s="6">
        <f t="shared" ref="A567:A577" si="127">A566</f>
        <v>29</v>
      </c>
      <c r="B567" s="11" t="e">
        <f>IF(B566="","",IF(B566+1&lt;=VLOOKUP(A567,'[2]進修學校用書-OK'!$A$3:$C$100,3),B566+1,""))</f>
        <v>#REF!</v>
      </c>
      <c r="C567" s="12" t="e">
        <f>IF(L567="","",INDEX([2]進修學校總表!$A$2:$R$100,L567,5))</f>
        <v>#REF!</v>
      </c>
      <c r="D567" s="13" t="e">
        <f>IF(L567="","",INDEX([2]進修學校總表!$A$2:$R$100,L567,6))</f>
        <v>#REF!</v>
      </c>
      <c r="E567" s="13" t="e">
        <f>IF(L567="","",INDEX([2]進修學校總表!$A$2:$R$100,L567,7))</f>
        <v>#REF!</v>
      </c>
      <c r="F567" s="13" t="e">
        <f>IF(L567="","",INDEX([2]進修學校總表!$A$2:$R$100,L567,3))</f>
        <v>#REF!</v>
      </c>
      <c r="G567" s="13" t="e">
        <f>IF(L567="","",INDEX([2]進修學校總表!$A$2:$R$100,L567,13))</f>
        <v>#REF!</v>
      </c>
      <c r="H567" s="14" t="e">
        <f>IF(L567="","",IF(INDEX([2]進修學校總表!$A$2:$R$100,L567,9)="","",INDEX([2]進修學校總表!$A$2:$R$100,L567,9)))</f>
        <v>#REF!</v>
      </c>
      <c r="I567" s="15" t="e">
        <f>IF(L567="","",IF(INDEX([2]進修學校總表!$A$2:$R$100,L567,18)="","",INDEX([2]進修學校總表!$A$2:$R$100,L567,18)))</f>
        <v>#REF!</v>
      </c>
      <c r="J567" s="16"/>
      <c r="L567" s="10" t="e">
        <f>IF(B567="","",MATCH(VLOOKUP(A567,'[2]進修學校用書-OK'!$A$3:$O$100,B567+3,FALSE),[2]進修學校總表!$A$2:$A$100,0))</f>
        <v>#REF!</v>
      </c>
    </row>
    <row r="568" spans="1:12" s="6" customFormat="1" ht="24" customHeight="1" x14ac:dyDescent="0.25">
      <c r="A568" s="6">
        <f t="shared" si="127"/>
        <v>29</v>
      </c>
      <c r="B568" s="11" t="e">
        <f>IF(B567="","",IF(B567+1&lt;=VLOOKUP(A568,'[2]進修學校用書-OK'!$A$3:$C$100,3),B567+1,""))</f>
        <v>#REF!</v>
      </c>
      <c r="C568" s="12" t="e">
        <f>IF(L568="","",INDEX([2]進修學校總表!$A$2:$R$100,L568,5))</f>
        <v>#REF!</v>
      </c>
      <c r="D568" s="13" t="e">
        <f>IF(L568="","",INDEX([2]進修學校總表!$A$2:$R$100,L568,6))</f>
        <v>#REF!</v>
      </c>
      <c r="E568" s="13" t="e">
        <f>IF(L568="","",INDEX([2]進修學校總表!$A$2:$R$100,L568,7))</f>
        <v>#REF!</v>
      </c>
      <c r="F568" s="13" t="e">
        <f>IF(L568="","",INDEX([2]進修學校總表!$A$2:$R$100,L568,3))</f>
        <v>#REF!</v>
      </c>
      <c r="G568" s="13" t="e">
        <f>IF(L568="","",INDEX([2]進修學校總表!$A$2:$R$100,L568,13))</f>
        <v>#REF!</v>
      </c>
      <c r="H568" s="14" t="e">
        <f>IF(L568="","",IF(INDEX([2]進修學校總表!$A$2:$R$100,L568,9)="","",INDEX([2]進修學校總表!$A$2:$R$100,L568,9)))</f>
        <v>#REF!</v>
      </c>
      <c r="I568" s="15" t="e">
        <f>IF(L568="","",IF(INDEX([2]進修學校總表!$A$2:$R$100,L568,18)="","",INDEX([2]進修學校總表!$A$2:$R$100,L568,18)))</f>
        <v>#REF!</v>
      </c>
      <c r="J568" s="16"/>
      <c r="L568" s="10" t="e">
        <f>IF(B568="","",MATCH(VLOOKUP(A568,'[2]進修學校用書-OK'!$A$3:$O$100,B568+3,FALSE),[2]進修學校總表!$A$2:$A$100,0))</f>
        <v>#REF!</v>
      </c>
    </row>
    <row r="569" spans="1:12" s="6" customFormat="1" ht="24" customHeight="1" x14ac:dyDescent="0.25">
      <c r="A569" s="6">
        <f t="shared" si="127"/>
        <v>29</v>
      </c>
      <c r="B569" s="11" t="e">
        <f>IF(B568="","",IF(B568+1&lt;=VLOOKUP(A569,'[2]進修學校用書-OK'!$A$3:$C$100,3),B568+1,""))</f>
        <v>#REF!</v>
      </c>
      <c r="C569" s="12" t="e">
        <f>IF(L569="","",INDEX([2]進修學校總表!$A$2:$R$100,L569,5))</f>
        <v>#REF!</v>
      </c>
      <c r="D569" s="13" t="e">
        <f>IF(L569="","",INDEX([2]進修學校總表!$A$2:$R$100,L569,6))</f>
        <v>#REF!</v>
      </c>
      <c r="E569" s="13" t="e">
        <f>IF(L569="","",INDEX([2]進修學校總表!$A$2:$R$100,L569,7))</f>
        <v>#REF!</v>
      </c>
      <c r="F569" s="13" t="e">
        <f>IF(L569="","",INDEX([2]進修學校總表!$A$2:$R$100,L569,3))</f>
        <v>#REF!</v>
      </c>
      <c r="G569" s="13" t="e">
        <f>IF(L569="","",INDEX([2]進修學校總表!$A$2:$R$100,L569,13))</f>
        <v>#REF!</v>
      </c>
      <c r="H569" s="14" t="e">
        <f>IF(L569="","",IF(INDEX([2]進修學校總表!$A$2:$R$100,L569,9)="","",INDEX([2]進修學校總表!$A$2:$R$100,L569,9)))</f>
        <v>#REF!</v>
      </c>
      <c r="I569" s="15" t="e">
        <f>IF(L569="","",IF(INDEX([2]進修學校總表!$A$2:$R$100,L569,18)="","",INDEX([2]進修學校總表!$A$2:$R$100,L569,18)))</f>
        <v>#REF!</v>
      </c>
      <c r="J569" s="16"/>
      <c r="L569" s="10" t="e">
        <f>IF(B569="","",MATCH(VLOOKUP(A569,'[2]進修學校用書-OK'!$A$3:$O$100,B569+3,FALSE),[2]進修學校總表!$A$2:$A$100,0))</f>
        <v>#REF!</v>
      </c>
    </row>
    <row r="570" spans="1:12" s="6" customFormat="1" ht="24" customHeight="1" x14ac:dyDescent="0.25">
      <c r="A570" s="6">
        <f t="shared" si="127"/>
        <v>29</v>
      </c>
      <c r="B570" s="11" t="e">
        <f>IF(B569="","",IF(B569+1&lt;=VLOOKUP(A570,'[2]進修學校用書-OK'!$A$3:$C$100,3),B569+1,""))</f>
        <v>#REF!</v>
      </c>
      <c r="C570" s="12" t="e">
        <f>IF(L570="","",INDEX([2]進修學校總表!$A$2:$R$100,L570,5))</f>
        <v>#REF!</v>
      </c>
      <c r="D570" s="13" t="e">
        <f>IF(L570="","",INDEX([2]進修學校總表!$A$2:$R$100,L570,6))</f>
        <v>#REF!</v>
      </c>
      <c r="E570" s="13" t="e">
        <f>IF(L570="","",INDEX([2]進修學校總表!$A$2:$R$100,L570,7))</f>
        <v>#REF!</v>
      </c>
      <c r="F570" s="13" t="e">
        <f>IF(L570="","",INDEX([2]進修學校總表!$A$2:$R$100,L570,3))</f>
        <v>#REF!</v>
      </c>
      <c r="G570" s="13" t="e">
        <f>IF(L570="","",INDEX([2]進修學校總表!$A$2:$R$100,L570,13))</f>
        <v>#REF!</v>
      </c>
      <c r="H570" s="14" t="e">
        <f>IF(L570="","",IF(INDEX([2]進修學校總表!$A$2:$R$100,L570,9)="","",INDEX([2]進修學校總表!$A$2:$R$100,L570,9)))</f>
        <v>#REF!</v>
      </c>
      <c r="I570" s="15" t="e">
        <f>IF(L570="","",IF(INDEX([2]進修學校總表!$A$2:$R$100,L570,18)="","",INDEX([2]進修學校總表!$A$2:$R$100,L570,18)))</f>
        <v>#REF!</v>
      </c>
      <c r="J570" s="16"/>
      <c r="L570" s="10" t="e">
        <f>IF(B570="","",MATCH(VLOOKUP(A570,'[2]進修學校用書-OK'!$A$3:$O$100,B570+3,FALSE),[2]進修學校總表!$A$2:$A$100,0))</f>
        <v>#REF!</v>
      </c>
    </row>
    <row r="571" spans="1:12" s="6" customFormat="1" ht="24" customHeight="1" x14ac:dyDescent="0.25">
      <c r="A571" s="6">
        <f t="shared" si="127"/>
        <v>29</v>
      </c>
      <c r="B571" s="11" t="e">
        <f>IF(B570="","",IF(B570+1&lt;=VLOOKUP(A571,'[2]進修學校用書-OK'!$A$3:$C$100,3),B570+1,""))</f>
        <v>#REF!</v>
      </c>
      <c r="C571" s="12" t="e">
        <f>IF(L571="","",INDEX([2]進修學校總表!$A$2:$R$100,L571,5))</f>
        <v>#REF!</v>
      </c>
      <c r="D571" s="13" t="e">
        <f>IF(L571="","",INDEX([2]進修學校總表!$A$2:$R$100,L571,6))</f>
        <v>#REF!</v>
      </c>
      <c r="E571" s="13" t="e">
        <f>IF(L571="","",INDEX([2]進修學校總表!$A$2:$R$100,L571,7))</f>
        <v>#REF!</v>
      </c>
      <c r="F571" s="13" t="e">
        <f>IF(L571="","",INDEX([2]進修學校總表!$A$2:$R$100,L571,3))</f>
        <v>#REF!</v>
      </c>
      <c r="G571" s="13" t="e">
        <f>IF(L571="","",INDEX([2]進修學校總表!$A$2:$R$100,L571,13))</f>
        <v>#REF!</v>
      </c>
      <c r="H571" s="14" t="e">
        <f>IF(L571="","",IF(INDEX([2]進修學校總表!$A$2:$R$100,L571,9)="","",INDEX([2]進修學校總表!$A$2:$R$100,L571,9)))</f>
        <v>#REF!</v>
      </c>
      <c r="I571" s="15" t="e">
        <f>IF(L571="","",IF(INDEX([2]進修學校總表!$A$2:$R$100,L571,18)="","",INDEX([2]進修學校總表!$A$2:$R$100,L571,18)))</f>
        <v>#REF!</v>
      </c>
      <c r="J571" s="16"/>
      <c r="L571" s="10" t="e">
        <f>IF(B571="","",MATCH(VLOOKUP(A571,'[2]進修學校用書-OK'!$A$3:$O$100,B571+3,FALSE),[2]進修學校總表!$A$2:$A$100,0))</f>
        <v>#REF!</v>
      </c>
    </row>
    <row r="572" spans="1:12" s="6" customFormat="1" ht="24" customHeight="1" x14ac:dyDescent="0.25">
      <c r="A572" s="6">
        <f t="shared" si="127"/>
        <v>29</v>
      </c>
      <c r="B572" s="11" t="e">
        <f>IF(B571="","",IF(B571+1&lt;=VLOOKUP(A572,'[2]進修學校用書-OK'!$A$3:$C$100,3),B571+1,""))</f>
        <v>#REF!</v>
      </c>
      <c r="C572" s="12" t="e">
        <f>IF(L572="","",INDEX([2]進修學校總表!$A$2:$R$100,L572,5))</f>
        <v>#REF!</v>
      </c>
      <c r="D572" s="13" t="e">
        <f>IF(L572="","",INDEX([2]進修學校總表!$A$2:$R$100,L572,6))</f>
        <v>#REF!</v>
      </c>
      <c r="E572" s="13" t="e">
        <f>IF(L572="","",INDEX([2]進修學校總表!$A$2:$R$100,L572,7))</f>
        <v>#REF!</v>
      </c>
      <c r="F572" s="13" t="e">
        <f>IF(L572="","",INDEX([2]進修學校總表!$A$2:$R$100,L572,3))</f>
        <v>#REF!</v>
      </c>
      <c r="G572" s="13" t="e">
        <f>IF(L572="","",INDEX([2]進修學校總表!$A$2:$R$100,L572,13))</f>
        <v>#REF!</v>
      </c>
      <c r="H572" s="14" t="e">
        <f>IF(L572="","",IF(INDEX([2]進修學校總表!$A$2:$R$100,L572,9)="","",INDEX([2]進修學校總表!$A$2:$R$100,L572,9)))</f>
        <v>#REF!</v>
      </c>
      <c r="I572" s="15" t="e">
        <f>IF(L572="","",IF(INDEX([2]進修學校總表!$A$2:$R$100,L572,18)="","",INDEX([2]進修學校總表!$A$2:$R$100,L572,18)))</f>
        <v>#REF!</v>
      </c>
      <c r="J572" s="16"/>
      <c r="L572" s="10" t="e">
        <f>IF(B572="","",MATCH(VLOOKUP(A572,'[2]進修學校用書-OK'!$A$3:$O$100,B572+3,FALSE),[2]進修學校總表!$A$2:$A$100,0))</f>
        <v>#REF!</v>
      </c>
    </row>
    <row r="573" spans="1:12" s="6" customFormat="1" ht="24" customHeight="1" x14ac:dyDescent="0.25">
      <c r="A573" s="6">
        <f t="shared" si="127"/>
        <v>29</v>
      </c>
      <c r="B573" s="11" t="e">
        <f>IF(B572="","",IF(B572+1&lt;=VLOOKUP(A573,'[2]進修學校用書-OK'!$A$3:$C$100,3),B572+1,""))</f>
        <v>#REF!</v>
      </c>
      <c r="C573" s="12" t="e">
        <f>IF(L573="","",INDEX([2]進修學校總表!$A$2:$R$100,L573,5))</f>
        <v>#REF!</v>
      </c>
      <c r="D573" s="13" t="e">
        <f>IF(L573="","",INDEX([2]進修學校總表!$A$2:$R$100,L573,6))</f>
        <v>#REF!</v>
      </c>
      <c r="E573" s="13" t="e">
        <f>IF(L573="","",INDEX([2]進修學校總表!$A$2:$R$100,L573,7))</f>
        <v>#REF!</v>
      </c>
      <c r="F573" s="13" t="e">
        <f>IF(L573="","",INDEX([2]進修學校總表!$A$2:$R$100,L573,3))</f>
        <v>#REF!</v>
      </c>
      <c r="G573" s="13" t="e">
        <f>IF(L573="","",INDEX([2]進修學校總表!$A$2:$R$100,L573,13))</f>
        <v>#REF!</v>
      </c>
      <c r="H573" s="14" t="e">
        <f>IF(L573="","",IF(INDEX([2]進修學校總表!$A$2:$R$100,L573,9)="","",INDEX([2]進修學校總表!$A$2:$R$100,L573,9)))</f>
        <v>#REF!</v>
      </c>
      <c r="I573" s="15" t="e">
        <f>IF(L573="","",IF(INDEX([2]進修學校總表!$A$2:$R$100,L573,18)="","",INDEX([2]進修學校總表!$A$2:$R$100,L573,18)))</f>
        <v>#REF!</v>
      </c>
      <c r="J573" s="16"/>
      <c r="L573" s="10" t="e">
        <f>IF(B573="","",MATCH(VLOOKUP(A573,'[2]進修學校用書-OK'!$A$3:$O$100,B573+3,FALSE),[2]進修學校總表!$A$2:$A$100,0))</f>
        <v>#REF!</v>
      </c>
    </row>
    <row r="574" spans="1:12" s="6" customFormat="1" ht="24" customHeight="1" x14ac:dyDescent="0.25">
      <c r="A574" s="6">
        <f t="shared" si="127"/>
        <v>29</v>
      </c>
      <c r="B574" s="11" t="e">
        <f>IF(B573="","",IF(B573+1&lt;=VLOOKUP(A574,'[2]進修學校用書-OK'!$A$3:$C$100,3),B573+1,""))</f>
        <v>#REF!</v>
      </c>
      <c r="C574" s="12" t="e">
        <f>IF(L574="","",INDEX([2]進修學校總表!$A$2:$R$100,L574,5))</f>
        <v>#REF!</v>
      </c>
      <c r="D574" s="13" t="e">
        <f>IF(L574="","",INDEX([2]進修學校總表!$A$2:$R$100,L574,6))</f>
        <v>#REF!</v>
      </c>
      <c r="E574" s="13" t="e">
        <f>IF(L574="","",INDEX([2]進修學校總表!$A$2:$R$100,L574,7))</f>
        <v>#REF!</v>
      </c>
      <c r="F574" s="13" t="e">
        <f>IF(L574="","",INDEX([2]進修學校總表!$A$2:$R$100,L574,3))</f>
        <v>#REF!</v>
      </c>
      <c r="G574" s="13" t="e">
        <f>IF(L574="","",INDEX([2]進修學校總表!$A$2:$R$100,L574,13))</f>
        <v>#REF!</v>
      </c>
      <c r="H574" s="14" t="e">
        <f>IF(L574="","",IF(INDEX([2]進修學校總表!$A$2:$R$100,L574,9)="","",INDEX([2]進修學校總表!$A$2:$R$100,L574,9)))</f>
        <v>#REF!</v>
      </c>
      <c r="I574" s="15" t="e">
        <f>IF(L574="","",IF(INDEX([2]進修學校總表!$A$2:$R$100,L574,18)="","",INDEX([2]進修學校總表!$A$2:$R$100,L574,18)))</f>
        <v>#REF!</v>
      </c>
      <c r="J574" s="16"/>
      <c r="L574" s="10" t="e">
        <f>IF(B574="","",MATCH(VLOOKUP(A574,'[2]進修學校用書-OK'!$A$3:$O$100,B574+3,FALSE),[2]進修學校總表!$A$2:$A$100,0))</f>
        <v>#REF!</v>
      </c>
    </row>
    <row r="575" spans="1:12" s="6" customFormat="1" ht="30" customHeight="1" x14ac:dyDescent="0.25">
      <c r="A575" s="6">
        <f t="shared" si="127"/>
        <v>29</v>
      </c>
      <c r="B575" s="11" t="e">
        <f>IF(B574="","",IF(B574+1&lt;=VLOOKUP(A575,'[2]進修學校用書-OK'!$A$3:$C$100,3),B574+1,""))</f>
        <v>#REF!</v>
      </c>
      <c r="C575" s="12" t="e">
        <f>IF(L575="","",INDEX([2]進修學校總表!$A$2:$R$100,L575,5))</f>
        <v>#REF!</v>
      </c>
      <c r="D575" s="13" t="e">
        <f>IF(L575="","",INDEX([2]進修學校總表!$A$2:$R$100,L575,6))</f>
        <v>#REF!</v>
      </c>
      <c r="E575" s="13" t="e">
        <f>IF(L575="","",INDEX([2]進修學校總表!$A$2:$R$100,L575,7))</f>
        <v>#REF!</v>
      </c>
      <c r="F575" s="13" t="e">
        <f>IF(L575="","",INDEX([2]進修學校總表!$A$2:$R$100,L575,3))</f>
        <v>#REF!</v>
      </c>
      <c r="G575" s="13" t="e">
        <f>IF(L575="","",INDEX([2]進修學校總表!$A$2:$R$100,L575,13))</f>
        <v>#REF!</v>
      </c>
      <c r="H575" s="14" t="e">
        <f>IF(L575="","",IF(INDEX([2]進修學校總表!$A$2:$R$100,L575,9)="","",INDEX([2]進修學校總表!$A$2:$R$100,L575,9)))</f>
        <v>#REF!</v>
      </c>
      <c r="I575" s="15" t="e">
        <f>IF(L575="","",IF(INDEX([2]進修學校總表!$A$2:$R$100,L575,18)="","",INDEX([2]進修學校總表!$A$2:$R$100,L575,18)))</f>
        <v>#REF!</v>
      </c>
      <c r="J575" s="16"/>
      <c r="L575" s="10" t="e">
        <f>IF(B575="","",MATCH(VLOOKUP(A575,'[2]進修學校用書-OK'!$A$3:$O$100,B575+3,FALSE),[2]進修學校總表!$A$2:$A$100,0))</f>
        <v>#REF!</v>
      </c>
    </row>
    <row r="576" spans="1:12" s="6" customFormat="1" ht="30" customHeight="1" x14ac:dyDescent="0.25">
      <c r="A576" s="6">
        <f t="shared" si="127"/>
        <v>29</v>
      </c>
      <c r="B576" s="11" t="e">
        <f>IF(B575="","",IF(B575+1&lt;=VLOOKUP(A576,'[2]進修學校用書-OK'!$A$3:$C$100,3),B575+1,""))</f>
        <v>#REF!</v>
      </c>
      <c r="C576" s="12" t="e">
        <f>IF(L576="","",INDEX([2]進修學校總表!$A$2:$R$100,L576,5))</f>
        <v>#REF!</v>
      </c>
      <c r="D576" s="13" t="e">
        <f>IF(L576="","",INDEX([2]進修學校總表!$A$2:$R$100,L576,6))</f>
        <v>#REF!</v>
      </c>
      <c r="E576" s="13" t="e">
        <f>IF(L576="","",INDEX([2]進修學校總表!$A$2:$R$100,L576,7))</f>
        <v>#REF!</v>
      </c>
      <c r="F576" s="13" t="e">
        <f>IF(L576="","",INDEX([2]進修學校總表!$A$2:$R$100,L576,3))</f>
        <v>#REF!</v>
      </c>
      <c r="G576" s="13" t="e">
        <f>IF(L576="","",INDEX([2]進修學校總表!$A$2:$R$100,L576,13))</f>
        <v>#REF!</v>
      </c>
      <c r="H576" s="14" t="e">
        <f>IF(L576="","",IF(INDEX([2]進修學校總表!$A$2:$R$100,L576,9)="","",INDEX([2]進修學校總表!$A$2:$R$100,L576,9)))</f>
        <v>#REF!</v>
      </c>
      <c r="I576" s="15" t="e">
        <f>IF(L576="","",IF(INDEX([2]進修學校總表!$A$2:$R$100,L576,18)="","",INDEX([2]進修學校總表!$A$2:$R$100,L576,18)))</f>
        <v>#REF!</v>
      </c>
      <c r="J576" s="16"/>
      <c r="L576" s="10" t="e">
        <f>IF(B576="","",MATCH(VLOOKUP(A576,'[2]進修學校用書-OK'!$A$3:$O$100,B576+3,FALSE),[2]進修學校總表!$A$2:$A$100,0))</f>
        <v>#REF!</v>
      </c>
    </row>
    <row r="577" spans="1:12" s="6" customFormat="1" ht="30" customHeight="1" x14ac:dyDescent="0.25">
      <c r="A577" s="6">
        <f t="shared" si="127"/>
        <v>29</v>
      </c>
      <c r="B577" s="11" t="e">
        <f>IF(B576="","",IF(B576+1&lt;=VLOOKUP(A577,'[2]進修學校用書-OK'!$A$3:$C$100,3),B576+1,""))</f>
        <v>#REF!</v>
      </c>
      <c r="C577" s="12" t="e">
        <f>IF(L577="","",INDEX([2]進修學校總表!$A$2:$R$100,L577,5))</f>
        <v>#REF!</v>
      </c>
      <c r="D577" s="13" t="e">
        <f>IF(L577="","",INDEX([2]進修學校總表!$A$2:$R$100,L577,6))</f>
        <v>#REF!</v>
      </c>
      <c r="E577" s="13" t="e">
        <f>IF(L577="","",INDEX([2]進修學校總表!$A$2:$R$100,L577,7))</f>
        <v>#REF!</v>
      </c>
      <c r="F577" s="13" t="e">
        <f>IF(L577="","",INDEX([2]進修學校總表!$A$2:$R$100,L577,3))</f>
        <v>#REF!</v>
      </c>
      <c r="G577" s="13" t="e">
        <f>IF(L577="","",INDEX([2]進修學校總表!$A$2:$R$100,L577,13))</f>
        <v>#REF!</v>
      </c>
      <c r="H577" s="14" t="e">
        <f>IF(L577="","",IF(INDEX([2]進修學校總表!$A$2:$R$100,L577,9)="","",INDEX([2]進修學校總表!$A$2:$R$100,L577,9)))</f>
        <v>#REF!</v>
      </c>
      <c r="I577" s="15" t="e">
        <f>IF(L577="","",IF(INDEX([2]進修學校總表!$A$2:$R$100,L577,18)="","",INDEX([2]進修學校總表!$A$2:$R$100,L577,18)))</f>
        <v>#REF!</v>
      </c>
      <c r="J577" s="16"/>
      <c r="L577" s="10" t="e">
        <f>IF(B577="","",MATCH(VLOOKUP(A577,'[2]進修學校用書-OK'!$A$3:$O$100,B577+3,FALSE),[2]進修學校總表!$A$2:$A$100,0))</f>
        <v>#REF!</v>
      </c>
    </row>
    <row r="578" spans="1:12" ht="10.15" customHeight="1" x14ac:dyDescent="0.25">
      <c r="B578" s="17" t="s">
        <v>63</v>
      </c>
      <c r="C578" s="17"/>
      <c r="D578" s="18" t="e">
        <f t="shared" ref="D578" si="128">SUM(G566:G577)</f>
        <v>#REF!</v>
      </c>
      <c r="E578" s="18"/>
      <c r="F578" s="18"/>
      <c r="G578" s="18"/>
      <c r="H578" s="18"/>
      <c r="I578" s="18"/>
      <c r="J578" s="18"/>
    </row>
    <row r="579" spans="1:12" ht="10.15" customHeight="1" x14ac:dyDescent="0.25">
      <c r="B579" s="17"/>
      <c r="C579" s="17"/>
      <c r="D579" s="18"/>
      <c r="E579" s="18"/>
      <c r="F579" s="18"/>
      <c r="G579" s="18"/>
      <c r="H579" s="18"/>
      <c r="I579" s="18"/>
      <c r="J579" s="18"/>
    </row>
    <row r="580" spans="1:12" ht="25.15" customHeight="1" x14ac:dyDescent="0.25">
      <c r="B580" s="19"/>
      <c r="C580" s="19"/>
      <c r="D580" s="20"/>
      <c r="E580" s="20"/>
      <c r="F580" s="20"/>
      <c r="G580" s="20"/>
      <c r="H580" s="20"/>
      <c r="I580" s="20"/>
      <c r="J580" s="20"/>
    </row>
    <row r="581" spans="1:12" ht="13.9" customHeight="1" x14ac:dyDescent="0.25">
      <c r="A581" s="1">
        <f t="shared" ref="A581" si="129">A561+1</f>
        <v>30</v>
      </c>
      <c r="C581" s="3" t="str">
        <f t="shared" ref="C581:C582" si="130">C561</f>
        <v>臺北市立大安高級工業職業學校附設進修學校</v>
      </c>
      <c r="D581" s="3"/>
      <c r="E581" s="3"/>
      <c r="F581" s="3"/>
      <c r="G581" s="4"/>
      <c r="H581" s="4"/>
    </row>
    <row r="582" spans="1:12" ht="13.9" customHeight="1" x14ac:dyDescent="0.25">
      <c r="C582" s="3" t="str">
        <f t="shared" si="130"/>
        <v>106學年度第2學期 教科書單</v>
      </c>
      <c r="D582" s="3"/>
      <c r="E582" s="3"/>
      <c r="F582" s="3"/>
      <c r="G582" s="4"/>
      <c r="H582" s="4"/>
    </row>
    <row r="584" spans="1:12" x14ac:dyDescent="0.25">
      <c r="C584" s="5">
        <f>INDEX([1]班級列表!$M$2:$N$61,A581,2)</f>
        <v>0</v>
      </c>
      <c r="E584" s="2" t="s">
        <v>31</v>
      </c>
      <c r="H584" s="2" t="s">
        <v>32</v>
      </c>
    </row>
    <row r="585" spans="1:12" s="6" customFormat="1" ht="14.25" x14ac:dyDescent="0.25">
      <c r="B585" s="7" t="s">
        <v>4</v>
      </c>
      <c r="C585" s="8" t="s">
        <v>5</v>
      </c>
      <c r="D585" s="8" t="s">
        <v>6</v>
      </c>
      <c r="E585" s="8" t="s">
        <v>7</v>
      </c>
      <c r="F585" s="8" t="s">
        <v>8</v>
      </c>
      <c r="G585" s="8" t="s">
        <v>9</v>
      </c>
      <c r="H585" s="8" t="s">
        <v>10</v>
      </c>
      <c r="I585" s="9" t="s">
        <v>11</v>
      </c>
      <c r="J585" s="9" t="s">
        <v>12</v>
      </c>
      <c r="L585" s="10" t="s">
        <v>33</v>
      </c>
    </row>
    <row r="586" spans="1:12" s="6" customFormat="1" ht="24" customHeight="1" x14ac:dyDescent="0.25">
      <c r="A586" s="6">
        <f t="shared" ref="A586" si="131">A581</f>
        <v>30</v>
      </c>
      <c r="B586" s="11">
        <v>1</v>
      </c>
      <c r="C586" s="12" t="e">
        <f>IF(L586="","",INDEX([2]進修學校總表!$A$2:$R$100,L586,5))</f>
        <v>#REF!</v>
      </c>
      <c r="D586" s="13" t="e">
        <f>IF(L586="","",INDEX([2]進修學校總表!$A$2:$R$100,L586,6))</f>
        <v>#REF!</v>
      </c>
      <c r="E586" s="13" t="e">
        <f>IF(L586="","",INDEX([2]進修學校總表!$A$2:$R$100,L586,7))</f>
        <v>#REF!</v>
      </c>
      <c r="F586" s="13" t="e">
        <f>IF(L586="","",INDEX([2]進修學校總表!$A$2:$R$100,L586,3))</f>
        <v>#REF!</v>
      </c>
      <c r="G586" s="13" t="e">
        <f>IF(L586="","",INDEX([2]進修學校總表!$A$2:$R$100,L586,13))</f>
        <v>#REF!</v>
      </c>
      <c r="H586" s="14" t="e">
        <f>IF(L586="","",IF(INDEX([2]進修學校總表!$A$2:$R$100,L586,9)="","",INDEX([2]進修學校總表!$A$2:$R$100,L586,9)))</f>
        <v>#REF!</v>
      </c>
      <c r="I586" s="15" t="e">
        <f>IF(L586="","",IF(INDEX([2]進修學校總表!$A$2:$R$100,L586,18)="","",INDEX([2]進修學校總表!$A$2:$R$100,L586,18)))</f>
        <v>#REF!</v>
      </c>
      <c r="J586" s="16"/>
      <c r="L586" s="10" t="e">
        <f>IF(B586="","",MATCH(VLOOKUP(A586,'[2]進修學校用書-OK'!$A$3:$O$100,B586+3,FALSE),[2]進修學校總表!$A$2:$A$100,0))</f>
        <v>#REF!</v>
      </c>
    </row>
    <row r="587" spans="1:12" s="6" customFormat="1" ht="24" customHeight="1" x14ac:dyDescent="0.25">
      <c r="A587" s="6">
        <f t="shared" ref="A587:A597" si="132">A586</f>
        <v>30</v>
      </c>
      <c r="B587" s="11" t="e">
        <f>IF(B586="","",IF(B586+1&lt;=VLOOKUP(A587,'[2]進修學校用書-OK'!$A$3:$C$100,3),B586+1,""))</f>
        <v>#REF!</v>
      </c>
      <c r="C587" s="12" t="e">
        <f>IF(L587="","",INDEX([2]進修學校總表!$A$2:$R$100,L587,5))</f>
        <v>#REF!</v>
      </c>
      <c r="D587" s="13" t="e">
        <f>IF(L587="","",INDEX([2]進修學校總表!$A$2:$R$100,L587,6))</f>
        <v>#REF!</v>
      </c>
      <c r="E587" s="13" t="e">
        <f>IF(L587="","",INDEX([2]進修學校總表!$A$2:$R$100,L587,7))</f>
        <v>#REF!</v>
      </c>
      <c r="F587" s="13" t="e">
        <f>IF(L587="","",INDEX([2]進修學校總表!$A$2:$R$100,L587,3))</f>
        <v>#REF!</v>
      </c>
      <c r="G587" s="13" t="e">
        <f>IF(L587="","",INDEX([2]進修學校總表!$A$2:$R$100,L587,13))</f>
        <v>#REF!</v>
      </c>
      <c r="H587" s="14" t="e">
        <f>IF(L587="","",IF(INDEX([2]進修學校總表!$A$2:$R$100,L587,9)="","",INDEX([2]進修學校總表!$A$2:$R$100,L587,9)))</f>
        <v>#REF!</v>
      </c>
      <c r="I587" s="15" t="e">
        <f>IF(L587="","",IF(INDEX([2]進修學校總表!$A$2:$R$100,L587,18)="","",INDEX([2]進修學校總表!$A$2:$R$100,L587,18)))</f>
        <v>#REF!</v>
      </c>
      <c r="J587" s="16"/>
      <c r="L587" s="10" t="e">
        <f>IF(B587="","",MATCH(VLOOKUP(A587,'[2]進修學校用書-OK'!$A$3:$O$100,B587+3,FALSE),[2]進修學校總表!$A$2:$A$100,0))</f>
        <v>#REF!</v>
      </c>
    </row>
    <row r="588" spans="1:12" s="6" customFormat="1" ht="24" customHeight="1" x14ac:dyDescent="0.25">
      <c r="A588" s="6">
        <f t="shared" si="132"/>
        <v>30</v>
      </c>
      <c r="B588" s="11" t="e">
        <f>IF(B587="","",IF(B587+1&lt;=VLOOKUP(A588,'[2]進修學校用書-OK'!$A$3:$C$100,3),B587+1,""))</f>
        <v>#REF!</v>
      </c>
      <c r="C588" s="12" t="e">
        <f>IF(L588="","",INDEX([2]進修學校總表!$A$2:$R$100,L588,5))</f>
        <v>#REF!</v>
      </c>
      <c r="D588" s="13" t="e">
        <f>IF(L588="","",INDEX([2]進修學校總表!$A$2:$R$100,L588,6))</f>
        <v>#REF!</v>
      </c>
      <c r="E588" s="13" t="e">
        <f>IF(L588="","",INDEX([2]進修學校總表!$A$2:$R$100,L588,7))</f>
        <v>#REF!</v>
      </c>
      <c r="F588" s="13" t="e">
        <f>IF(L588="","",INDEX([2]進修學校總表!$A$2:$R$100,L588,3))</f>
        <v>#REF!</v>
      </c>
      <c r="G588" s="13" t="e">
        <f>IF(L588="","",INDEX([2]進修學校總表!$A$2:$R$100,L588,13))</f>
        <v>#REF!</v>
      </c>
      <c r="H588" s="14" t="e">
        <f>IF(L588="","",IF(INDEX([2]進修學校總表!$A$2:$R$100,L588,9)="","",INDEX([2]進修學校總表!$A$2:$R$100,L588,9)))</f>
        <v>#REF!</v>
      </c>
      <c r="I588" s="15" t="e">
        <f>IF(L588="","",IF(INDEX([2]進修學校總表!$A$2:$R$100,L588,18)="","",INDEX([2]進修學校總表!$A$2:$R$100,L588,18)))</f>
        <v>#REF!</v>
      </c>
      <c r="J588" s="16"/>
      <c r="L588" s="10" t="e">
        <f>IF(B588="","",MATCH(VLOOKUP(A588,'[2]進修學校用書-OK'!$A$3:$O$100,B588+3,FALSE),[2]進修學校總表!$A$2:$A$100,0))</f>
        <v>#REF!</v>
      </c>
    </row>
    <row r="589" spans="1:12" s="6" customFormat="1" ht="24" customHeight="1" x14ac:dyDescent="0.25">
      <c r="A589" s="6">
        <f t="shared" si="132"/>
        <v>30</v>
      </c>
      <c r="B589" s="11" t="e">
        <f>IF(B588="","",IF(B588+1&lt;=VLOOKUP(A589,'[2]進修學校用書-OK'!$A$3:$C$100,3),B588+1,""))</f>
        <v>#REF!</v>
      </c>
      <c r="C589" s="12" t="e">
        <f>IF(L589="","",INDEX([2]進修學校總表!$A$2:$R$100,L589,5))</f>
        <v>#REF!</v>
      </c>
      <c r="D589" s="13" t="e">
        <f>IF(L589="","",INDEX([2]進修學校總表!$A$2:$R$100,L589,6))</f>
        <v>#REF!</v>
      </c>
      <c r="E589" s="13" t="e">
        <f>IF(L589="","",INDEX([2]進修學校總表!$A$2:$R$100,L589,7))</f>
        <v>#REF!</v>
      </c>
      <c r="F589" s="13" t="e">
        <f>IF(L589="","",INDEX([2]進修學校總表!$A$2:$R$100,L589,3))</f>
        <v>#REF!</v>
      </c>
      <c r="G589" s="13" t="e">
        <f>IF(L589="","",INDEX([2]進修學校總表!$A$2:$R$100,L589,13))</f>
        <v>#REF!</v>
      </c>
      <c r="H589" s="14" t="e">
        <f>IF(L589="","",IF(INDEX([2]進修學校總表!$A$2:$R$100,L589,9)="","",INDEX([2]進修學校總表!$A$2:$R$100,L589,9)))</f>
        <v>#REF!</v>
      </c>
      <c r="I589" s="15" t="e">
        <f>IF(L589="","",IF(INDEX([2]進修學校總表!$A$2:$R$100,L589,18)="","",INDEX([2]進修學校總表!$A$2:$R$100,L589,18)))</f>
        <v>#REF!</v>
      </c>
      <c r="J589" s="16"/>
      <c r="L589" s="10" t="e">
        <f>IF(B589="","",MATCH(VLOOKUP(A589,'[2]進修學校用書-OK'!$A$3:$O$100,B589+3,FALSE),[2]進修學校總表!$A$2:$A$100,0))</f>
        <v>#REF!</v>
      </c>
    </row>
    <row r="590" spans="1:12" s="6" customFormat="1" ht="24" customHeight="1" x14ac:dyDescent="0.25">
      <c r="A590" s="6">
        <f t="shared" si="132"/>
        <v>30</v>
      </c>
      <c r="B590" s="11" t="e">
        <f>IF(B589="","",IF(B589+1&lt;=VLOOKUP(A590,'[2]進修學校用書-OK'!$A$3:$C$100,3),B589+1,""))</f>
        <v>#REF!</v>
      </c>
      <c r="C590" s="12" t="e">
        <f>IF(L590="","",INDEX([2]進修學校總表!$A$2:$R$100,L590,5))</f>
        <v>#REF!</v>
      </c>
      <c r="D590" s="13" t="e">
        <f>IF(L590="","",INDEX([2]進修學校總表!$A$2:$R$100,L590,6))</f>
        <v>#REF!</v>
      </c>
      <c r="E590" s="13" t="e">
        <f>IF(L590="","",INDEX([2]進修學校總表!$A$2:$R$100,L590,7))</f>
        <v>#REF!</v>
      </c>
      <c r="F590" s="13" t="e">
        <f>IF(L590="","",INDEX([2]進修學校總表!$A$2:$R$100,L590,3))</f>
        <v>#REF!</v>
      </c>
      <c r="G590" s="13" t="e">
        <f>IF(L590="","",INDEX([2]進修學校總表!$A$2:$R$100,L590,13))</f>
        <v>#REF!</v>
      </c>
      <c r="H590" s="14" t="e">
        <f>IF(L590="","",IF(INDEX([2]進修學校總表!$A$2:$R$100,L590,9)="","",INDEX([2]進修學校總表!$A$2:$R$100,L590,9)))</f>
        <v>#REF!</v>
      </c>
      <c r="I590" s="15" t="e">
        <f>IF(L590="","",IF(INDEX([2]進修學校總表!$A$2:$R$100,L590,18)="","",INDEX([2]進修學校總表!$A$2:$R$100,L590,18)))</f>
        <v>#REF!</v>
      </c>
      <c r="J590" s="16"/>
      <c r="L590" s="10" t="e">
        <f>IF(B590="","",MATCH(VLOOKUP(A590,'[2]進修學校用書-OK'!$A$3:$O$100,B590+3,FALSE),[2]進修學校總表!$A$2:$A$100,0))</f>
        <v>#REF!</v>
      </c>
    </row>
    <row r="591" spans="1:12" s="6" customFormat="1" ht="24" customHeight="1" x14ac:dyDescent="0.25">
      <c r="A591" s="6">
        <f t="shared" si="132"/>
        <v>30</v>
      </c>
      <c r="B591" s="11" t="e">
        <f>IF(B590="","",IF(B590+1&lt;=VLOOKUP(A591,'[2]進修學校用書-OK'!$A$3:$C$100,3),B590+1,""))</f>
        <v>#REF!</v>
      </c>
      <c r="C591" s="12" t="e">
        <f>IF(L591="","",INDEX([2]進修學校總表!$A$2:$R$100,L591,5))</f>
        <v>#REF!</v>
      </c>
      <c r="D591" s="13" t="e">
        <f>IF(L591="","",INDEX([2]進修學校總表!$A$2:$R$100,L591,6))</f>
        <v>#REF!</v>
      </c>
      <c r="E591" s="13" t="e">
        <f>IF(L591="","",INDEX([2]進修學校總表!$A$2:$R$100,L591,7))</f>
        <v>#REF!</v>
      </c>
      <c r="F591" s="13" t="e">
        <f>IF(L591="","",INDEX([2]進修學校總表!$A$2:$R$100,L591,3))</f>
        <v>#REF!</v>
      </c>
      <c r="G591" s="13" t="e">
        <f>IF(L591="","",INDEX([2]進修學校總表!$A$2:$R$100,L591,13))</f>
        <v>#REF!</v>
      </c>
      <c r="H591" s="14" t="e">
        <f>IF(L591="","",IF(INDEX([2]進修學校總表!$A$2:$R$100,L591,9)="","",INDEX([2]進修學校總表!$A$2:$R$100,L591,9)))</f>
        <v>#REF!</v>
      </c>
      <c r="I591" s="15" t="e">
        <f>IF(L591="","",IF(INDEX([2]進修學校總表!$A$2:$R$100,L591,18)="","",INDEX([2]進修學校總表!$A$2:$R$100,L591,18)))</f>
        <v>#REF!</v>
      </c>
      <c r="J591" s="16"/>
      <c r="L591" s="10" t="e">
        <f>IF(B591="","",MATCH(VLOOKUP(A591,'[2]進修學校用書-OK'!$A$3:$O$100,B591+3,FALSE),[2]進修學校總表!$A$2:$A$100,0))</f>
        <v>#REF!</v>
      </c>
    </row>
    <row r="592" spans="1:12" s="6" customFormat="1" ht="24" customHeight="1" x14ac:dyDescent="0.25">
      <c r="A592" s="6">
        <f t="shared" si="132"/>
        <v>30</v>
      </c>
      <c r="B592" s="11" t="e">
        <f>IF(B591="","",IF(B591+1&lt;=VLOOKUP(A592,'[2]進修學校用書-OK'!$A$3:$C$100,3),B591+1,""))</f>
        <v>#REF!</v>
      </c>
      <c r="C592" s="12" t="e">
        <f>IF(L592="","",INDEX([2]進修學校總表!$A$2:$R$100,L592,5))</f>
        <v>#REF!</v>
      </c>
      <c r="D592" s="13" t="e">
        <f>IF(L592="","",INDEX([2]進修學校總表!$A$2:$R$100,L592,6))</f>
        <v>#REF!</v>
      </c>
      <c r="E592" s="13" t="e">
        <f>IF(L592="","",INDEX([2]進修學校總表!$A$2:$R$100,L592,7))</f>
        <v>#REF!</v>
      </c>
      <c r="F592" s="13" t="e">
        <f>IF(L592="","",INDEX([2]進修學校總表!$A$2:$R$100,L592,3))</f>
        <v>#REF!</v>
      </c>
      <c r="G592" s="13" t="e">
        <f>IF(L592="","",INDEX([2]進修學校總表!$A$2:$R$100,L592,13))</f>
        <v>#REF!</v>
      </c>
      <c r="H592" s="14" t="e">
        <f>IF(L592="","",IF(INDEX([2]進修學校總表!$A$2:$R$100,L592,9)="","",INDEX([2]進修學校總表!$A$2:$R$100,L592,9)))</f>
        <v>#REF!</v>
      </c>
      <c r="I592" s="15" t="e">
        <f>IF(L592="","",IF(INDEX([2]進修學校總表!$A$2:$R$100,L592,18)="","",INDEX([2]進修學校總表!$A$2:$R$100,L592,18)))</f>
        <v>#REF!</v>
      </c>
      <c r="J592" s="16"/>
      <c r="L592" s="10" t="e">
        <f>IF(B592="","",MATCH(VLOOKUP(A592,'[2]進修學校用書-OK'!$A$3:$O$100,B592+3,FALSE),[2]進修學校總表!$A$2:$A$100,0))</f>
        <v>#REF!</v>
      </c>
    </row>
    <row r="593" spans="1:12" s="6" customFormat="1" ht="24" customHeight="1" x14ac:dyDescent="0.25">
      <c r="A593" s="6">
        <f t="shared" si="132"/>
        <v>30</v>
      </c>
      <c r="B593" s="11" t="e">
        <f>IF(B592="","",IF(B592+1&lt;=VLOOKUP(A593,'[2]進修學校用書-OK'!$A$3:$C$100,3),B592+1,""))</f>
        <v>#REF!</v>
      </c>
      <c r="C593" s="12" t="e">
        <f>IF(L593="","",INDEX([2]進修學校總表!$A$2:$R$100,L593,5))</f>
        <v>#REF!</v>
      </c>
      <c r="D593" s="13" t="e">
        <f>IF(L593="","",INDEX([2]進修學校總表!$A$2:$R$100,L593,6))</f>
        <v>#REF!</v>
      </c>
      <c r="E593" s="13" t="e">
        <f>IF(L593="","",INDEX([2]進修學校總表!$A$2:$R$100,L593,7))</f>
        <v>#REF!</v>
      </c>
      <c r="F593" s="13" t="e">
        <f>IF(L593="","",INDEX([2]進修學校總表!$A$2:$R$100,L593,3))</f>
        <v>#REF!</v>
      </c>
      <c r="G593" s="13" t="e">
        <f>IF(L593="","",INDEX([2]進修學校總表!$A$2:$R$100,L593,13))</f>
        <v>#REF!</v>
      </c>
      <c r="H593" s="14" t="e">
        <f>IF(L593="","",IF(INDEX([2]進修學校總表!$A$2:$R$100,L593,9)="","",INDEX([2]進修學校總表!$A$2:$R$100,L593,9)))</f>
        <v>#REF!</v>
      </c>
      <c r="I593" s="15" t="e">
        <f>IF(L593="","",IF(INDEX([2]進修學校總表!$A$2:$R$100,L593,18)="","",INDEX([2]進修學校總表!$A$2:$R$100,L593,18)))</f>
        <v>#REF!</v>
      </c>
      <c r="J593" s="16"/>
      <c r="L593" s="10" t="e">
        <f>IF(B593="","",MATCH(VLOOKUP(A593,'[2]進修學校用書-OK'!$A$3:$O$100,B593+3,FALSE),[2]進修學校總表!$A$2:$A$100,0))</f>
        <v>#REF!</v>
      </c>
    </row>
    <row r="594" spans="1:12" s="6" customFormat="1" ht="24" customHeight="1" x14ac:dyDescent="0.25">
      <c r="A594" s="6">
        <f t="shared" si="132"/>
        <v>30</v>
      </c>
      <c r="B594" s="11" t="e">
        <f>IF(B593="","",IF(B593+1&lt;=VLOOKUP(A594,'[2]進修學校用書-OK'!$A$3:$C$100,3),B593+1,""))</f>
        <v>#REF!</v>
      </c>
      <c r="C594" s="12" t="e">
        <f>IF(L594="","",INDEX([2]進修學校總表!$A$2:$R$100,L594,5))</f>
        <v>#REF!</v>
      </c>
      <c r="D594" s="13" t="e">
        <f>IF(L594="","",INDEX([2]進修學校總表!$A$2:$R$100,L594,6))</f>
        <v>#REF!</v>
      </c>
      <c r="E594" s="13" t="e">
        <f>IF(L594="","",INDEX([2]進修學校總表!$A$2:$R$100,L594,7))</f>
        <v>#REF!</v>
      </c>
      <c r="F594" s="13" t="e">
        <f>IF(L594="","",INDEX([2]進修學校總表!$A$2:$R$100,L594,3))</f>
        <v>#REF!</v>
      </c>
      <c r="G594" s="13" t="e">
        <f>IF(L594="","",INDEX([2]進修學校總表!$A$2:$R$100,L594,13))</f>
        <v>#REF!</v>
      </c>
      <c r="H594" s="14" t="e">
        <f>IF(L594="","",IF(INDEX([2]進修學校總表!$A$2:$R$100,L594,9)="","",INDEX([2]進修學校總表!$A$2:$R$100,L594,9)))</f>
        <v>#REF!</v>
      </c>
      <c r="I594" s="15" t="e">
        <f>IF(L594="","",IF(INDEX([2]進修學校總表!$A$2:$R$100,L594,18)="","",INDEX([2]進修學校總表!$A$2:$R$100,L594,18)))</f>
        <v>#REF!</v>
      </c>
      <c r="J594" s="16"/>
      <c r="L594" s="10" t="e">
        <f>IF(B594="","",MATCH(VLOOKUP(A594,'[2]進修學校用書-OK'!$A$3:$O$100,B594+3,FALSE),[2]進修學校總表!$A$2:$A$100,0))</f>
        <v>#REF!</v>
      </c>
    </row>
    <row r="595" spans="1:12" s="6" customFormat="1" ht="30" customHeight="1" x14ac:dyDescent="0.25">
      <c r="A595" s="6">
        <f t="shared" si="132"/>
        <v>30</v>
      </c>
      <c r="B595" s="11" t="e">
        <f>IF(B594="","",IF(B594+1&lt;=VLOOKUP(A595,'[2]進修學校用書-OK'!$A$3:$C$100,3),B594+1,""))</f>
        <v>#REF!</v>
      </c>
      <c r="C595" s="12" t="e">
        <f>IF(L595="","",INDEX([2]進修學校總表!$A$2:$R$100,L595,5))</f>
        <v>#REF!</v>
      </c>
      <c r="D595" s="13" t="e">
        <f>IF(L595="","",INDEX([2]進修學校總表!$A$2:$R$100,L595,6))</f>
        <v>#REF!</v>
      </c>
      <c r="E595" s="13" t="e">
        <f>IF(L595="","",INDEX([2]進修學校總表!$A$2:$R$100,L595,7))</f>
        <v>#REF!</v>
      </c>
      <c r="F595" s="13" t="e">
        <f>IF(L595="","",INDEX([2]進修學校總表!$A$2:$R$100,L595,3))</f>
        <v>#REF!</v>
      </c>
      <c r="G595" s="13" t="e">
        <f>IF(L595="","",INDEX([2]進修學校總表!$A$2:$R$100,L595,13))</f>
        <v>#REF!</v>
      </c>
      <c r="H595" s="14" t="e">
        <f>IF(L595="","",IF(INDEX([2]進修學校總表!$A$2:$R$100,L595,9)="","",INDEX([2]進修學校總表!$A$2:$R$100,L595,9)))</f>
        <v>#REF!</v>
      </c>
      <c r="I595" s="15" t="e">
        <f>IF(L595="","",IF(INDEX([2]進修學校總表!$A$2:$R$100,L595,18)="","",INDEX([2]進修學校總表!$A$2:$R$100,L595,18)))</f>
        <v>#REF!</v>
      </c>
      <c r="J595" s="16"/>
      <c r="L595" s="10" t="e">
        <f>IF(B595="","",MATCH(VLOOKUP(A595,'[2]進修學校用書-OK'!$A$3:$O$100,B595+3,FALSE),[2]進修學校總表!$A$2:$A$100,0))</f>
        <v>#REF!</v>
      </c>
    </row>
    <row r="596" spans="1:12" s="6" customFormat="1" ht="30" customHeight="1" x14ac:dyDescent="0.25">
      <c r="A596" s="6">
        <f t="shared" si="132"/>
        <v>30</v>
      </c>
      <c r="B596" s="11" t="e">
        <f>IF(B595="","",IF(B595+1&lt;=VLOOKUP(A596,'[2]進修學校用書-OK'!$A$3:$C$100,3),B595+1,""))</f>
        <v>#REF!</v>
      </c>
      <c r="C596" s="12" t="e">
        <f>IF(L596="","",INDEX([2]進修學校總表!$A$2:$R$100,L596,5))</f>
        <v>#REF!</v>
      </c>
      <c r="D596" s="13" t="e">
        <f>IF(L596="","",INDEX([2]進修學校總表!$A$2:$R$100,L596,6))</f>
        <v>#REF!</v>
      </c>
      <c r="E596" s="13" t="e">
        <f>IF(L596="","",INDEX([2]進修學校總表!$A$2:$R$100,L596,7))</f>
        <v>#REF!</v>
      </c>
      <c r="F596" s="13" t="e">
        <f>IF(L596="","",INDEX([2]進修學校總表!$A$2:$R$100,L596,3))</f>
        <v>#REF!</v>
      </c>
      <c r="G596" s="13" t="e">
        <f>IF(L596="","",INDEX([2]進修學校總表!$A$2:$R$100,L596,13))</f>
        <v>#REF!</v>
      </c>
      <c r="H596" s="14" t="e">
        <f>IF(L596="","",IF(INDEX([2]進修學校總表!$A$2:$R$100,L596,9)="","",INDEX([2]進修學校總表!$A$2:$R$100,L596,9)))</f>
        <v>#REF!</v>
      </c>
      <c r="I596" s="15" t="e">
        <f>IF(L596="","",IF(INDEX([2]進修學校總表!$A$2:$R$100,L596,18)="","",INDEX([2]進修學校總表!$A$2:$R$100,L596,18)))</f>
        <v>#REF!</v>
      </c>
      <c r="J596" s="16"/>
      <c r="L596" s="10" t="e">
        <f>IF(B596="","",MATCH(VLOOKUP(A596,'[2]進修學校用書-OK'!$A$3:$O$100,B596+3,FALSE),[2]進修學校總表!$A$2:$A$100,0))</f>
        <v>#REF!</v>
      </c>
    </row>
    <row r="597" spans="1:12" s="6" customFormat="1" ht="30" customHeight="1" x14ac:dyDescent="0.25">
      <c r="A597" s="6">
        <f t="shared" si="132"/>
        <v>30</v>
      </c>
      <c r="B597" s="11" t="e">
        <f>IF(B596="","",IF(B596+1&lt;=VLOOKUP(A597,'[2]進修學校用書-OK'!$A$3:$C$100,3),B596+1,""))</f>
        <v>#REF!</v>
      </c>
      <c r="C597" s="12" t="e">
        <f>IF(L597="","",INDEX([2]進修學校總表!$A$2:$R$100,L597,5))</f>
        <v>#REF!</v>
      </c>
      <c r="D597" s="13" t="e">
        <f>IF(L597="","",INDEX([2]進修學校總表!$A$2:$R$100,L597,6))</f>
        <v>#REF!</v>
      </c>
      <c r="E597" s="13" t="e">
        <f>IF(L597="","",INDEX([2]進修學校總表!$A$2:$R$100,L597,7))</f>
        <v>#REF!</v>
      </c>
      <c r="F597" s="13" t="e">
        <f>IF(L597="","",INDEX([2]進修學校總表!$A$2:$R$100,L597,3))</f>
        <v>#REF!</v>
      </c>
      <c r="G597" s="13" t="e">
        <f>IF(L597="","",INDEX([2]進修學校總表!$A$2:$R$100,L597,13))</f>
        <v>#REF!</v>
      </c>
      <c r="H597" s="14" t="e">
        <f>IF(L597="","",IF(INDEX([2]進修學校總表!$A$2:$R$100,L597,9)="","",INDEX([2]進修學校總表!$A$2:$R$100,L597,9)))</f>
        <v>#REF!</v>
      </c>
      <c r="I597" s="15" t="e">
        <f>IF(L597="","",IF(INDEX([2]進修學校總表!$A$2:$R$100,L597,18)="","",INDEX([2]進修學校總表!$A$2:$R$100,L597,18)))</f>
        <v>#REF!</v>
      </c>
      <c r="J597" s="16"/>
      <c r="L597" s="10" t="e">
        <f>IF(B597="","",MATCH(VLOOKUP(A597,'[2]進修學校用書-OK'!$A$3:$O$100,B597+3,FALSE),[2]進修學校總表!$A$2:$A$100,0))</f>
        <v>#REF!</v>
      </c>
    </row>
    <row r="598" spans="1:12" ht="10.15" customHeight="1" x14ac:dyDescent="0.25">
      <c r="B598" s="17" t="s">
        <v>30</v>
      </c>
      <c r="C598" s="17"/>
      <c r="D598" s="18" t="e">
        <f t="shared" ref="D598" si="133">SUM(G586:G597)</f>
        <v>#REF!</v>
      </c>
      <c r="E598" s="18"/>
      <c r="F598" s="18"/>
      <c r="G598" s="18"/>
      <c r="H598" s="18"/>
      <c r="I598" s="18"/>
      <c r="J598" s="18"/>
    </row>
    <row r="599" spans="1:12" ht="10.15" customHeight="1" x14ac:dyDescent="0.25">
      <c r="B599" s="17"/>
      <c r="C599" s="17"/>
      <c r="D599" s="18"/>
      <c r="E599" s="18"/>
      <c r="F599" s="18"/>
      <c r="G599" s="18"/>
      <c r="H599" s="18"/>
      <c r="I599" s="18"/>
      <c r="J599" s="18"/>
    </row>
    <row r="600" spans="1:12" ht="25.15" customHeight="1" x14ac:dyDescent="0.25">
      <c r="B600" s="19"/>
      <c r="C600" s="19"/>
      <c r="D600" s="20"/>
      <c r="E600" s="20"/>
      <c r="F600" s="20"/>
      <c r="G600" s="20"/>
      <c r="H600" s="20"/>
      <c r="I600" s="20"/>
      <c r="J600" s="20"/>
    </row>
    <row r="601" spans="1:12" ht="13.9" customHeight="1" x14ac:dyDescent="0.25">
      <c r="A601" s="1">
        <f t="shared" ref="A601" si="134">A581+1</f>
        <v>31</v>
      </c>
      <c r="C601" s="3" t="str">
        <f t="shared" ref="C601:C602" si="135">C581</f>
        <v>臺北市立大安高級工業職業學校附設進修學校</v>
      </c>
      <c r="D601" s="3"/>
      <c r="E601" s="3"/>
      <c r="F601" s="3"/>
      <c r="G601" s="4"/>
      <c r="H601" s="4"/>
    </row>
    <row r="602" spans="1:12" ht="13.9" customHeight="1" x14ac:dyDescent="0.25">
      <c r="C602" s="3" t="str">
        <f t="shared" si="135"/>
        <v>106學年度第2學期 教科書單</v>
      </c>
      <c r="D602" s="3"/>
      <c r="E602" s="3"/>
      <c r="F602" s="3"/>
      <c r="G602" s="4"/>
      <c r="H602" s="4"/>
    </row>
    <row r="604" spans="1:12" x14ac:dyDescent="0.25">
      <c r="C604" s="5">
        <f>INDEX([1]班級列表!$M$2:$N$61,A601,2)</f>
        <v>0</v>
      </c>
      <c r="E604" s="2" t="s">
        <v>31</v>
      </c>
      <c r="H604" s="2" t="s">
        <v>32</v>
      </c>
    </row>
    <row r="605" spans="1:12" s="6" customFormat="1" ht="14.25" x14ac:dyDescent="0.25">
      <c r="B605" s="7" t="s">
        <v>4</v>
      </c>
      <c r="C605" s="8" t="s">
        <v>5</v>
      </c>
      <c r="D605" s="8" t="s">
        <v>6</v>
      </c>
      <c r="E605" s="8" t="s">
        <v>7</v>
      </c>
      <c r="F605" s="8" t="s">
        <v>8</v>
      </c>
      <c r="G605" s="8" t="s">
        <v>9</v>
      </c>
      <c r="H605" s="8" t="s">
        <v>10</v>
      </c>
      <c r="I605" s="9" t="s">
        <v>11</v>
      </c>
      <c r="J605" s="9" t="s">
        <v>12</v>
      </c>
      <c r="L605" s="10" t="s">
        <v>33</v>
      </c>
    </row>
    <row r="606" spans="1:12" s="6" customFormat="1" ht="24" customHeight="1" x14ac:dyDescent="0.25">
      <c r="A606" s="6">
        <f t="shared" ref="A606" si="136">A601</f>
        <v>31</v>
      </c>
      <c r="B606" s="11">
        <v>1</v>
      </c>
      <c r="C606" s="12" t="e">
        <f>IF(L606="","",INDEX([2]進修學校總表!$A$2:$R$100,L606,5))</f>
        <v>#REF!</v>
      </c>
      <c r="D606" s="13" t="e">
        <f>IF(L606="","",INDEX([2]進修學校總表!$A$2:$R$100,L606,6))</f>
        <v>#REF!</v>
      </c>
      <c r="E606" s="13" t="e">
        <f>IF(L606="","",INDEX([2]進修學校總表!$A$2:$R$100,L606,7))</f>
        <v>#REF!</v>
      </c>
      <c r="F606" s="13" t="e">
        <f>IF(L606="","",INDEX([2]進修學校總表!$A$2:$R$100,L606,3))</f>
        <v>#REF!</v>
      </c>
      <c r="G606" s="13" t="e">
        <f>IF(L606="","",INDEX([2]進修學校總表!$A$2:$R$100,L606,13))</f>
        <v>#REF!</v>
      </c>
      <c r="H606" s="14" t="e">
        <f>IF(L606="","",IF(INDEX([2]進修學校總表!$A$2:$R$100,L606,9)="","",INDEX([2]進修學校總表!$A$2:$R$100,L606,9)))</f>
        <v>#REF!</v>
      </c>
      <c r="I606" s="15" t="e">
        <f>IF(L606="","",IF(INDEX([2]進修學校總表!$A$2:$R$100,L606,18)="","",INDEX([2]進修學校總表!$A$2:$R$100,L606,18)))</f>
        <v>#REF!</v>
      </c>
      <c r="J606" s="16"/>
      <c r="L606" s="10" t="e">
        <f>IF(B606="","",MATCH(VLOOKUP(A606,'[2]進修學校用書-OK'!$A$3:$O$100,B606+3,FALSE),[2]進修學校總表!$A$2:$A$100,0))</f>
        <v>#REF!</v>
      </c>
    </row>
    <row r="607" spans="1:12" s="6" customFormat="1" ht="24" customHeight="1" x14ac:dyDescent="0.25">
      <c r="A607" s="6">
        <f t="shared" ref="A607:A617" si="137">A606</f>
        <v>31</v>
      </c>
      <c r="B607" s="11" t="e">
        <f>IF(B606="","",IF(B606+1&lt;=VLOOKUP(A607,'[2]進修學校用書-OK'!$A$3:$C$100,3),B606+1,""))</f>
        <v>#REF!</v>
      </c>
      <c r="C607" s="12" t="e">
        <f>IF(L607="","",INDEX([2]進修學校總表!$A$2:$R$100,L607,5))</f>
        <v>#REF!</v>
      </c>
      <c r="D607" s="13" t="e">
        <f>IF(L607="","",INDEX([2]進修學校總表!$A$2:$R$100,L607,6))</f>
        <v>#REF!</v>
      </c>
      <c r="E607" s="13" t="e">
        <f>IF(L607="","",INDEX([2]進修學校總表!$A$2:$R$100,L607,7))</f>
        <v>#REF!</v>
      </c>
      <c r="F607" s="13" t="e">
        <f>IF(L607="","",INDEX([2]進修學校總表!$A$2:$R$100,L607,3))</f>
        <v>#REF!</v>
      </c>
      <c r="G607" s="13" t="e">
        <f>IF(L607="","",INDEX([2]進修學校總表!$A$2:$R$100,L607,13))</f>
        <v>#REF!</v>
      </c>
      <c r="H607" s="14" t="e">
        <f>IF(L607="","",IF(INDEX([2]進修學校總表!$A$2:$R$100,L607,9)="","",INDEX([2]進修學校總表!$A$2:$R$100,L607,9)))</f>
        <v>#REF!</v>
      </c>
      <c r="I607" s="15" t="e">
        <f>IF(L607="","",IF(INDEX([2]進修學校總表!$A$2:$R$100,L607,18)="","",INDEX([2]進修學校總表!$A$2:$R$100,L607,18)))</f>
        <v>#REF!</v>
      </c>
      <c r="J607" s="16"/>
      <c r="L607" s="10" t="e">
        <f>IF(B607="","",MATCH(VLOOKUP(A607,'[2]進修學校用書-OK'!$A$3:$O$100,B607+3,FALSE),[2]進修學校總表!$A$2:$A$100,0))</f>
        <v>#REF!</v>
      </c>
    </row>
    <row r="608" spans="1:12" s="6" customFormat="1" ht="24" customHeight="1" x14ac:dyDescent="0.25">
      <c r="A608" s="6">
        <f t="shared" si="137"/>
        <v>31</v>
      </c>
      <c r="B608" s="11" t="e">
        <f>IF(B607="","",IF(B607+1&lt;=VLOOKUP(A608,'[2]進修學校用書-OK'!$A$3:$C$100,3),B607+1,""))</f>
        <v>#REF!</v>
      </c>
      <c r="C608" s="12" t="e">
        <f>IF(L608="","",INDEX([2]進修學校總表!$A$2:$R$100,L608,5))</f>
        <v>#REF!</v>
      </c>
      <c r="D608" s="13" t="e">
        <f>IF(L608="","",INDEX([2]進修學校總表!$A$2:$R$100,L608,6))</f>
        <v>#REF!</v>
      </c>
      <c r="E608" s="13" t="e">
        <f>IF(L608="","",INDEX([2]進修學校總表!$A$2:$R$100,L608,7))</f>
        <v>#REF!</v>
      </c>
      <c r="F608" s="13" t="e">
        <f>IF(L608="","",INDEX([2]進修學校總表!$A$2:$R$100,L608,3))</f>
        <v>#REF!</v>
      </c>
      <c r="G608" s="13" t="e">
        <f>IF(L608="","",INDEX([2]進修學校總表!$A$2:$R$100,L608,13))</f>
        <v>#REF!</v>
      </c>
      <c r="H608" s="14" t="e">
        <f>IF(L608="","",IF(INDEX([2]進修學校總表!$A$2:$R$100,L608,9)="","",INDEX([2]進修學校總表!$A$2:$R$100,L608,9)))</f>
        <v>#REF!</v>
      </c>
      <c r="I608" s="15" t="e">
        <f>IF(L608="","",IF(INDEX([2]進修學校總表!$A$2:$R$100,L608,18)="","",INDEX([2]進修學校總表!$A$2:$R$100,L608,18)))</f>
        <v>#REF!</v>
      </c>
      <c r="J608" s="16"/>
      <c r="L608" s="10" t="e">
        <f>IF(B608="","",MATCH(VLOOKUP(A608,'[2]進修學校用書-OK'!$A$3:$O$100,B608+3,FALSE),[2]進修學校總表!$A$2:$A$100,0))</f>
        <v>#REF!</v>
      </c>
    </row>
    <row r="609" spans="1:12" s="6" customFormat="1" ht="24" customHeight="1" x14ac:dyDescent="0.25">
      <c r="A609" s="6">
        <f t="shared" si="137"/>
        <v>31</v>
      </c>
      <c r="B609" s="11" t="e">
        <f>IF(B608="","",IF(B608+1&lt;=VLOOKUP(A609,'[2]進修學校用書-OK'!$A$3:$C$100,3),B608+1,""))</f>
        <v>#REF!</v>
      </c>
      <c r="C609" s="12" t="e">
        <f>IF(L609="","",INDEX([2]進修學校總表!$A$2:$R$100,L609,5))</f>
        <v>#REF!</v>
      </c>
      <c r="D609" s="13" t="e">
        <f>IF(L609="","",INDEX([2]進修學校總表!$A$2:$R$100,L609,6))</f>
        <v>#REF!</v>
      </c>
      <c r="E609" s="13" t="e">
        <f>IF(L609="","",INDEX([2]進修學校總表!$A$2:$R$100,L609,7))</f>
        <v>#REF!</v>
      </c>
      <c r="F609" s="13" t="e">
        <f>IF(L609="","",INDEX([2]進修學校總表!$A$2:$R$100,L609,3))</f>
        <v>#REF!</v>
      </c>
      <c r="G609" s="13" t="e">
        <f>IF(L609="","",INDEX([2]進修學校總表!$A$2:$R$100,L609,13))</f>
        <v>#REF!</v>
      </c>
      <c r="H609" s="14" t="e">
        <f>IF(L609="","",IF(INDEX([2]進修學校總表!$A$2:$R$100,L609,9)="","",INDEX([2]進修學校總表!$A$2:$R$100,L609,9)))</f>
        <v>#REF!</v>
      </c>
      <c r="I609" s="15" t="e">
        <f>IF(L609="","",IF(INDEX([2]進修學校總表!$A$2:$R$100,L609,18)="","",INDEX([2]進修學校總表!$A$2:$R$100,L609,18)))</f>
        <v>#REF!</v>
      </c>
      <c r="J609" s="16"/>
      <c r="L609" s="10" t="e">
        <f>IF(B609="","",MATCH(VLOOKUP(A609,'[2]進修學校用書-OK'!$A$3:$O$100,B609+3,FALSE),[2]進修學校總表!$A$2:$A$100,0))</f>
        <v>#REF!</v>
      </c>
    </row>
    <row r="610" spans="1:12" s="6" customFormat="1" ht="24" customHeight="1" x14ac:dyDescent="0.25">
      <c r="A610" s="6">
        <f t="shared" si="137"/>
        <v>31</v>
      </c>
      <c r="B610" s="11" t="e">
        <f>IF(B609="","",IF(B609+1&lt;=VLOOKUP(A610,'[2]進修學校用書-OK'!$A$3:$C$100,3),B609+1,""))</f>
        <v>#REF!</v>
      </c>
      <c r="C610" s="12" t="e">
        <f>IF(L610="","",INDEX([2]進修學校總表!$A$2:$R$100,L610,5))</f>
        <v>#REF!</v>
      </c>
      <c r="D610" s="13" t="e">
        <f>IF(L610="","",INDEX([2]進修學校總表!$A$2:$R$100,L610,6))</f>
        <v>#REF!</v>
      </c>
      <c r="E610" s="13" t="e">
        <f>IF(L610="","",INDEX([2]進修學校總表!$A$2:$R$100,L610,7))</f>
        <v>#REF!</v>
      </c>
      <c r="F610" s="13" t="e">
        <f>IF(L610="","",INDEX([2]進修學校總表!$A$2:$R$100,L610,3))</f>
        <v>#REF!</v>
      </c>
      <c r="G610" s="13" t="e">
        <f>IF(L610="","",INDEX([2]進修學校總表!$A$2:$R$100,L610,13))</f>
        <v>#REF!</v>
      </c>
      <c r="H610" s="14" t="e">
        <f>IF(L610="","",IF(INDEX([2]進修學校總表!$A$2:$R$100,L610,9)="","",INDEX([2]進修學校總表!$A$2:$R$100,L610,9)))</f>
        <v>#REF!</v>
      </c>
      <c r="I610" s="15" t="e">
        <f>IF(L610="","",IF(INDEX([2]進修學校總表!$A$2:$R$100,L610,18)="","",INDEX([2]進修學校總表!$A$2:$R$100,L610,18)))</f>
        <v>#REF!</v>
      </c>
      <c r="J610" s="16"/>
      <c r="L610" s="10" t="e">
        <f>IF(B610="","",MATCH(VLOOKUP(A610,'[2]進修學校用書-OK'!$A$3:$O$100,B610+3,FALSE),[2]進修學校總表!$A$2:$A$100,0))</f>
        <v>#REF!</v>
      </c>
    </row>
    <row r="611" spans="1:12" s="6" customFormat="1" ht="24" customHeight="1" x14ac:dyDescent="0.25">
      <c r="A611" s="6">
        <f t="shared" si="137"/>
        <v>31</v>
      </c>
      <c r="B611" s="11" t="e">
        <f>IF(B610="","",IF(B610+1&lt;=VLOOKUP(A611,'[2]進修學校用書-OK'!$A$3:$C$100,3),B610+1,""))</f>
        <v>#REF!</v>
      </c>
      <c r="C611" s="12" t="e">
        <f>IF(L611="","",INDEX([2]進修學校總表!$A$2:$R$100,L611,5))</f>
        <v>#REF!</v>
      </c>
      <c r="D611" s="13" t="e">
        <f>IF(L611="","",INDEX([2]進修學校總表!$A$2:$R$100,L611,6))</f>
        <v>#REF!</v>
      </c>
      <c r="E611" s="13" t="e">
        <f>IF(L611="","",INDEX([2]進修學校總表!$A$2:$R$100,L611,7))</f>
        <v>#REF!</v>
      </c>
      <c r="F611" s="13" t="e">
        <f>IF(L611="","",INDEX([2]進修學校總表!$A$2:$R$100,L611,3))</f>
        <v>#REF!</v>
      </c>
      <c r="G611" s="13" t="e">
        <f>IF(L611="","",INDEX([2]進修學校總表!$A$2:$R$100,L611,13))</f>
        <v>#REF!</v>
      </c>
      <c r="H611" s="14" t="e">
        <f>IF(L611="","",IF(INDEX([2]進修學校總表!$A$2:$R$100,L611,9)="","",INDEX([2]進修學校總表!$A$2:$R$100,L611,9)))</f>
        <v>#REF!</v>
      </c>
      <c r="I611" s="15" t="e">
        <f>IF(L611="","",IF(INDEX([2]進修學校總表!$A$2:$R$100,L611,18)="","",INDEX([2]進修學校總表!$A$2:$R$100,L611,18)))</f>
        <v>#REF!</v>
      </c>
      <c r="J611" s="16"/>
      <c r="L611" s="10" t="e">
        <f>IF(B611="","",MATCH(VLOOKUP(A611,'[2]進修學校用書-OK'!$A$3:$O$100,B611+3,FALSE),[2]進修學校總表!$A$2:$A$100,0))</f>
        <v>#REF!</v>
      </c>
    </row>
    <row r="612" spans="1:12" s="6" customFormat="1" ht="24" customHeight="1" x14ac:dyDescent="0.25">
      <c r="A612" s="6">
        <f t="shared" si="137"/>
        <v>31</v>
      </c>
      <c r="B612" s="11" t="e">
        <f>IF(B611="","",IF(B611+1&lt;=VLOOKUP(A612,'[2]進修學校用書-OK'!$A$3:$C$100,3),B611+1,""))</f>
        <v>#REF!</v>
      </c>
      <c r="C612" s="12" t="e">
        <f>IF(L612="","",INDEX([2]進修學校總表!$A$2:$R$100,L612,5))</f>
        <v>#REF!</v>
      </c>
      <c r="D612" s="13" t="e">
        <f>IF(L612="","",INDEX([2]進修學校總表!$A$2:$R$100,L612,6))</f>
        <v>#REF!</v>
      </c>
      <c r="E612" s="13" t="e">
        <f>IF(L612="","",INDEX([2]進修學校總表!$A$2:$R$100,L612,7))</f>
        <v>#REF!</v>
      </c>
      <c r="F612" s="13" t="e">
        <f>IF(L612="","",INDEX([2]進修學校總表!$A$2:$R$100,L612,3))</f>
        <v>#REF!</v>
      </c>
      <c r="G612" s="13" t="e">
        <f>IF(L612="","",INDEX([2]進修學校總表!$A$2:$R$100,L612,13))</f>
        <v>#REF!</v>
      </c>
      <c r="H612" s="14" t="e">
        <f>IF(L612="","",IF(INDEX([2]進修學校總表!$A$2:$R$100,L612,9)="","",INDEX([2]進修學校總表!$A$2:$R$100,L612,9)))</f>
        <v>#REF!</v>
      </c>
      <c r="I612" s="15" t="e">
        <f>IF(L612="","",IF(INDEX([2]進修學校總表!$A$2:$R$100,L612,18)="","",INDEX([2]進修學校總表!$A$2:$R$100,L612,18)))</f>
        <v>#REF!</v>
      </c>
      <c r="J612" s="16"/>
      <c r="L612" s="10" t="e">
        <f>IF(B612="","",MATCH(VLOOKUP(A612,'[2]進修學校用書-OK'!$A$3:$O$100,B612+3,FALSE),[2]進修學校總表!$A$2:$A$100,0))</f>
        <v>#REF!</v>
      </c>
    </row>
    <row r="613" spans="1:12" s="6" customFormat="1" ht="24" customHeight="1" x14ac:dyDescent="0.25">
      <c r="A613" s="6">
        <f t="shared" si="137"/>
        <v>31</v>
      </c>
      <c r="B613" s="11" t="e">
        <f>IF(B612="","",IF(B612+1&lt;=VLOOKUP(A613,'[2]進修學校用書-OK'!$A$3:$C$100,3),B612+1,""))</f>
        <v>#REF!</v>
      </c>
      <c r="C613" s="12" t="e">
        <f>IF(L613="","",INDEX([2]進修學校總表!$A$2:$R$100,L613,5))</f>
        <v>#REF!</v>
      </c>
      <c r="D613" s="13" t="e">
        <f>IF(L613="","",INDEX([2]進修學校總表!$A$2:$R$100,L613,6))</f>
        <v>#REF!</v>
      </c>
      <c r="E613" s="13" t="e">
        <f>IF(L613="","",INDEX([2]進修學校總表!$A$2:$R$100,L613,7))</f>
        <v>#REF!</v>
      </c>
      <c r="F613" s="13" t="e">
        <f>IF(L613="","",INDEX([2]進修學校總表!$A$2:$R$100,L613,3))</f>
        <v>#REF!</v>
      </c>
      <c r="G613" s="13" t="e">
        <f>IF(L613="","",INDEX([2]進修學校總表!$A$2:$R$100,L613,13))</f>
        <v>#REF!</v>
      </c>
      <c r="H613" s="14" t="e">
        <f>IF(L613="","",IF(INDEX([2]進修學校總表!$A$2:$R$100,L613,9)="","",INDEX([2]進修學校總表!$A$2:$R$100,L613,9)))</f>
        <v>#REF!</v>
      </c>
      <c r="I613" s="15" t="e">
        <f>IF(L613="","",IF(INDEX([2]進修學校總表!$A$2:$R$100,L613,18)="","",INDEX([2]進修學校總表!$A$2:$R$100,L613,18)))</f>
        <v>#REF!</v>
      </c>
      <c r="J613" s="16"/>
      <c r="L613" s="10" t="e">
        <f>IF(B613="","",MATCH(VLOOKUP(A613,'[2]進修學校用書-OK'!$A$3:$O$100,B613+3,FALSE),[2]進修學校總表!$A$2:$A$100,0))</f>
        <v>#REF!</v>
      </c>
    </row>
    <row r="614" spans="1:12" s="6" customFormat="1" ht="24" customHeight="1" x14ac:dyDescent="0.25">
      <c r="A614" s="6">
        <f t="shared" si="137"/>
        <v>31</v>
      </c>
      <c r="B614" s="11" t="e">
        <f>IF(B613="","",IF(B613+1&lt;=VLOOKUP(A614,'[2]進修學校用書-OK'!$A$3:$C$100,3),B613+1,""))</f>
        <v>#REF!</v>
      </c>
      <c r="C614" s="12" t="e">
        <f>IF(L614="","",INDEX([2]進修學校總表!$A$2:$R$100,L614,5))</f>
        <v>#REF!</v>
      </c>
      <c r="D614" s="13" t="e">
        <f>IF(L614="","",INDEX([2]進修學校總表!$A$2:$R$100,L614,6))</f>
        <v>#REF!</v>
      </c>
      <c r="E614" s="13" t="e">
        <f>IF(L614="","",INDEX([2]進修學校總表!$A$2:$R$100,L614,7))</f>
        <v>#REF!</v>
      </c>
      <c r="F614" s="13" t="e">
        <f>IF(L614="","",INDEX([2]進修學校總表!$A$2:$R$100,L614,3))</f>
        <v>#REF!</v>
      </c>
      <c r="G614" s="13" t="e">
        <f>IF(L614="","",INDEX([2]進修學校總表!$A$2:$R$100,L614,13))</f>
        <v>#REF!</v>
      </c>
      <c r="H614" s="14" t="e">
        <f>IF(L614="","",IF(INDEX([2]進修學校總表!$A$2:$R$100,L614,9)="","",INDEX([2]進修學校總表!$A$2:$R$100,L614,9)))</f>
        <v>#REF!</v>
      </c>
      <c r="I614" s="15" t="e">
        <f>IF(L614="","",IF(INDEX([2]進修學校總表!$A$2:$R$100,L614,18)="","",INDEX([2]進修學校總表!$A$2:$R$100,L614,18)))</f>
        <v>#REF!</v>
      </c>
      <c r="J614" s="16"/>
      <c r="L614" s="10" t="e">
        <f>IF(B614="","",MATCH(VLOOKUP(A614,'[2]進修學校用書-OK'!$A$3:$O$100,B614+3,FALSE),[2]進修學校總表!$A$2:$A$100,0))</f>
        <v>#REF!</v>
      </c>
    </row>
    <row r="615" spans="1:12" s="6" customFormat="1" ht="30" customHeight="1" x14ac:dyDescent="0.25">
      <c r="A615" s="6">
        <f t="shared" si="137"/>
        <v>31</v>
      </c>
      <c r="B615" s="11" t="e">
        <f>IF(B614="","",IF(B614+1&lt;=VLOOKUP(A615,'[2]進修學校用書-OK'!$A$3:$C$100,3),B614+1,""))</f>
        <v>#REF!</v>
      </c>
      <c r="C615" s="12" t="e">
        <f>IF(L615="","",INDEX([2]進修學校總表!$A$2:$R$100,L615,5))</f>
        <v>#REF!</v>
      </c>
      <c r="D615" s="13" t="e">
        <f>IF(L615="","",INDEX([2]進修學校總表!$A$2:$R$100,L615,6))</f>
        <v>#REF!</v>
      </c>
      <c r="E615" s="13" t="e">
        <f>IF(L615="","",INDEX([2]進修學校總表!$A$2:$R$100,L615,7))</f>
        <v>#REF!</v>
      </c>
      <c r="F615" s="13" t="e">
        <f>IF(L615="","",INDEX([2]進修學校總表!$A$2:$R$100,L615,3))</f>
        <v>#REF!</v>
      </c>
      <c r="G615" s="13" t="e">
        <f>IF(L615="","",INDEX([2]進修學校總表!$A$2:$R$100,L615,13))</f>
        <v>#REF!</v>
      </c>
      <c r="H615" s="14" t="e">
        <f>IF(L615="","",IF(INDEX([2]進修學校總表!$A$2:$R$100,L615,9)="","",INDEX([2]進修學校總表!$A$2:$R$100,L615,9)))</f>
        <v>#REF!</v>
      </c>
      <c r="I615" s="15" t="e">
        <f>IF(L615="","",IF(INDEX([2]進修學校總表!$A$2:$R$100,L615,18)="","",INDEX([2]進修學校總表!$A$2:$R$100,L615,18)))</f>
        <v>#REF!</v>
      </c>
      <c r="J615" s="16"/>
      <c r="L615" s="10" t="e">
        <f>IF(B615="","",MATCH(VLOOKUP(A615,'[2]進修學校用書-OK'!$A$3:$O$100,B615+3,FALSE),[2]進修學校總表!$A$2:$A$100,0))</f>
        <v>#REF!</v>
      </c>
    </row>
    <row r="616" spans="1:12" s="6" customFormat="1" ht="30" customHeight="1" x14ac:dyDescent="0.25">
      <c r="A616" s="6">
        <f t="shared" si="137"/>
        <v>31</v>
      </c>
      <c r="B616" s="11" t="e">
        <f>IF(B615="","",IF(B615+1&lt;=VLOOKUP(A616,'[2]進修學校用書-OK'!$A$3:$C$100,3),B615+1,""))</f>
        <v>#REF!</v>
      </c>
      <c r="C616" s="12" t="e">
        <f>IF(L616="","",INDEX([2]進修學校總表!$A$2:$R$100,L616,5))</f>
        <v>#REF!</v>
      </c>
      <c r="D616" s="13" t="e">
        <f>IF(L616="","",INDEX([2]進修學校總表!$A$2:$R$100,L616,6))</f>
        <v>#REF!</v>
      </c>
      <c r="E616" s="13" t="e">
        <f>IF(L616="","",INDEX([2]進修學校總表!$A$2:$R$100,L616,7))</f>
        <v>#REF!</v>
      </c>
      <c r="F616" s="13" t="e">
        <f>IF(L616="","",INDEX([2]進修學校總表!$A$2:$R$100,L616,3))</f>
        <v>#REF!</v>
      </c>
      <c r="G616" s="13" t="e">
        <f>IF(L616="","",INDEX([2]進修學校總表!$A$2:$R$100,L616,13))</f>
        <v>#REF!</v>
      </c>
      <c r="H616" s="14" t="e">
        <f>IF(L616="","",IF(INDEX([2]進修學校總表!$A$2:$R$100,L616,9)="","",INDEX([2]進修學校總表!$A$2:$R$100,L616,9)))</f>
        <v>#REF!</v>
      </c>
      <c r="I616" s="15" t="e">
        <f>IF(L616="","",IF(INDEX([2]進修學校總表!$A$2:$R$100,L616,18)="","",INDEX([2]進修學校總表!$A$2:$R$100,L616,18)))</f>
        <v>#REF!</v>
      </c>
      <c r="J616" s="16"/>
      <c r="L616" s="10" t="e">
        <f>IF(B616="","",MATCH(VLOOKUP(A616,'[2]進修學校用書-OK'!$A$3:$O$100,B616+3,FALSE),[2]進修學校總表!$A$2:$A$100,0))</f>
        <v>#REF!</v>
      </c>
    </row>
    <row r="617" spans="1:12" s="6" customFormat="1" ht="30" customHeight="1" x14ac:dyDescent="0.25">
      <c r="A617" s="6">
        <f t="shared" si="137"/>
        <v>31</v>
      </c>
      <c r="B617" s="11" t="e">
        <f>IF(B616="","",IF(B616+1&lt;=VLOOKUP(A617,'[2]進修學校用書-OK'!$A$3:$C$100,3),B616+1,""))</f>
        <v>#REF!</v>
      </c>
      <c r="C617" s="12" t="e">
        <f>IF(L617="","",INDEX([2]進修學校總表!$A$2:$R$100,L617,5))</f>
        <v>#REF!</v>
      </c>
      <c r="D617" s="13" t="e">
        <f>IF(L617="","",INDEX([2]進修學校總表!$A$2:$R$100,L617,6))</f>
        <v>#REF!</v>
      </c>
      <c r="E617" s="13" t="e">
        <f>IF(L617="","",INDEX([2]進修學校總表!$A$2:$R$100,L617,7))</f>
        <v>#REF!</v>
      </c>
      <c r="F617" s="13" t="e">
        <f>IF(L617="","",INDEX([2]進修學校總表!$A$2:$R$100,L617,3))</f>
        <v>#REF!</v>
      </c>
      <c r="G617" s="13" t="e">
        <f>IF(L617="","",INDEX([2]進修學校總表!$A$2:$R$100,L617,13))</f>
        <v>#REF!</v>
      </c>
      <c r="H617" s="14" t="e">
        <f>IF(L617="","",IF(INDEX([2]進修學校總表!$A$2:$R$100,L617,9)="","",INDEX([2]進修學校總表!$A$2:$R$100,L617,9)))</f>
        <v>#REF!</v>
      </c>
      <c r="I617" s="15" t="e">
        <f>IF(L617="","",IF(INDEX([2]進修學校總表!$A$2:$R$100,L617,18)="","",INDEX([2]進修學校總表!$A$2:$R$100,L617,18)))</f>
        <v>#REF!</v>
      </c>
      <c r="J617" s="16"/>
      <c r="L617" s="10" t="e">
        <f>IF(B617="","",MATCH(VLOOKUP(A617,'[2]進修學校用書-OK'!$A$3:$O$100,B617+3,FALSE),[2]進修學校總表!$A$2:$A$100,0))</f>
        <v>#REF!</v>
      </c>
    </row>
    <row r="618" spans="1:12" ht="10.15" customHeight="1" x14ac:dyDescent="0.25">
      <c r="B618" s="17" t="s">
        <v>48</v>
      </c>
      <c r="C618" s="17"/>
      <c r="D618" s="18" t="e">
        <f t="shared" ref="D618" si="138">SUM(G606:G617)</f>
        <v>#REF!</v>
      </c>
      <c r="E618" s="18"/>
      <c r="F618" s="18"/>
      <c r="G618" s="18"/>
      <c r="H618" s="18"/>
      <c r="I618" s="18"/>
      <c r="J618" s="18"/>
    </row>
    <row r="619" spans="1:12" ht="10.15" customHeight="1" x14ac:dyDescent="0.25">
      <c r="B619" s="17"/>
      <c r="C619" s="17"/>
      <c r="D619" s="18"/>
      <c r="E619" s="18"/>
      <c r="F619" s="18"/>
      <c r="G619" s="18"/>
      <c r="H619" s="18"/>
      <c r="I619" s="18"/>
      <c r="J619" s="18"/>
    </row>
    <row r="620" spans="1:12" ht="25.15" customHeight="1" x14ac:dyDescent="0.25">
      <c r="B620" s="19"/>
      <c r="C620" s="19"/>
      <c r="D620" s="20"/>
      <c r="E620" s="20"/>
      <c r="F620" s="20"/>
      <c r="G620" s="20"/>
      <c r="H620" s="20"/>
      <c r="I620" s="20"/>
      <c r="J620" s="20"/>
    </row>
    <row r="621" spans="1:12" ht="13.9" customHeight="1" x14ac:dyDescent="0.25">
      <c r="A621" s="1">
        <f t="shared" ref="A621" si="139">A601+1</f>
        <v>32</v>
      </c>
      <c r="C621" s="3" t="str">
        <f t="shared" ref="C621:C622" si="140">C601</f>
        <v>臺北市立大安高級工業職業學校附設進修學校</v>
      </c>
      <c r="D621" s="3"/>
      <c r="E621" s="3"/>
      <c r="F621" s="3"/>
      <c r="G621" s="4"/>
      <c r="H621" s="4"/>
    </row>
    <row r="622" spans="1:12" ht="13.9" customHeight="1" x14ac:dyDescent="0.25">
      <c r="C622" s="3" t="str">
        <f t="shared" si="140"/>
        <v>106學年度第2學期 教科書單</v>
      </c>
      <c r="D622" s="3"/>
      <c r="E622" s="3"/>
      <c r="F622" s="3"/>
      <c r="G622" s="4"/>
      <c r="H622" s="4"/>
    </row>
    <row r="624" spans="1:12" x14ac:dyDescent="0.25">
      <c r="C624" s="5">
        <f>INDEX([1]班級列表!$M$2:$N$61,A621,2)</f>
        <v>0</v>
      </c>
      <c r="E624" s="2" t="s">
        <v>35</v>
      </c>
      <c r="H624" s="2" t="s">
        <v>36</v>
      </c>
    </row>
    <row r="625" spans="1:12" s="6" customFormat="1" ht="14.25" x14ac:dyDescent="0.25">
      <c r="B625" s="7" t="s">
        <v>4</v>
      </c>
      <c r="C625" s="8" t="s">
        <v>5</v>
      </c>
      <c r="D625" s="8" t="s">
        <v>6</v>
      </c>
      <c r="E625" s="8" t="s">
        <v>7</v>
      </c>
      <c r="F625" s="8" t="s">
        <v>8</v>
      </c>
      <c r="G625" s="8" t="s">
        <v>9</v>
      </c>
      <c r="H625" s="8" t="s">
        <v>10</v>
      </c>
      <c r="I625" s="9" t="s">
        <v>11</v>
      </c>
      <c r="J625" s="9" t="s">
        <v>12</v>
      </c>
      <c r="L625" s="10" t="s">
        <v>37</v>
      </c>
    </row>
    <row r="626" spans="1:12" s="6" customFormat="1" ht="24" customHeight="1" x14ac:dyDescent="0.25">
      <c r="A626" s="6">
        <f t="shared" ref="A626" si="141">A621</f>
        <v>32</v>
      </c>
      <c r="B626" s="11">
        <v>1</v>
      </c>
      <c r="C626" s="12" t="e">
        <f>IF(L626="","",INDEX([2]進修學校總表!$A$2:$R$100,L626,5))</f>
        <v>#REF!</v>
      </c>
      <c r="D626" s="13" t="e">
        <f>IF(L626="","",INDEX([2]進修學校總表!$A$2:$R$100,L626,6))</f>
        <v>#REF!</v>
      </c>
      <c r="E626" s="13" t="e">
        <f>IF(L626="","",INDEX([2]進修學校總表!$A$2:$R$100,L626,7))</f>
        <v>#REF!</v>
      </c>
      <c r="F626" s="13" t="e">
        <f>IF(L626="","",INDEX([2]進修學校總表!$A$2:$R$100,L626,3))</f>
        <v>#REF!</v>
      </c>
      <c r="G626" s="13" t="e">
        <f>IF(L626="","",INDEX([2]進修學校總表!$A$2:$R$100,L626,13))</f>
        <v>#REF!</v>
      </c>
      <c r="H626" s="14" t="e">
        <f>IF(L626="","",IF(INDEX([2]進修學校總表!$A$2:$R$100,L626,9)="","",INDEX([2]進修學校總表!$A$2:$R$100,L626,9)))</f>
        <v>#REF!</v>
      </c>
      <c r="I626" s="15" t="e">
        <f>IF(L626="","",IF(INDEX([2]進修學校總表!$A$2:$R$100,L626,18)="","",INDEX([2]進修學校總表!$A$2:$R$100,L626,18)))</f>
        <v>#REF!</v>
      </c>
      <c r="J626" s="16"/>
      <c r="L626" s="10" t="e">
        <f>IF(B626="","",MATCH(VLOOKUP(A626,'[2]進修學校用書-OK'!$A$3:$O$100,B626+3,FALSE),[2]進修學校總表!$A$2:$A$100,0))</f>
        <v>#REF!</v>
      </c>
    </row>
    <row r="627" spans="1:12" s="6" customFormat="1" ht="24" customHeight="1" x14ac:dyDescent="0.25">
      <c r="A627" s="6">
        <f t="shared" ref="A627:A637" si="142">A626</f>
        <v>32</v>
      </c>
      <c r="B627" s="11" t="e">
        <f>IF(B626="","",IF(B626+1&lt;=VLOOKUP(A627,'[2]進修學校用書-OK'!$A$3:$C$100,3),B626+1,""))</f>
        <v>#REF!</v>
      </c>
      <c r="C627" s="12" t="e">
        <f>IF(L627="","",INDEX([2]進修學校總表!$A$2:$R$100,L627,5))</f>
        <v>#REF!</v>
      </c>
      <c r="D627" s="13" t="e">
        <f>IF(L627="","",INDEX([2]進修學校總表!$A$2:$R$100,L627,6))</f>
        <v>#REF!</v>
      </c>
      <c r="E627" s="13" t="e">
        <f>IF(L627="","",INDEX([2]進修學校總表!$A$2:$R$100,L627,7))</f>
        <v>#REF!</v>
      </c>
      <c r="F627" s="13" t="e">
        <f>IF(L627="","",INDEX([2]進修學校總表!$A$2:$R$100,L627,3))</f>
        <v>#REF!</v>
      </c>
      <c r="G627" s="13" t="e">
        <f>IF(L627="","",INDEX([2]進修學校總表!$A$2:$R$100,L627,13))</f>
        <v>#REF!</v>
      </c>
      <c r="H627" s="14" t="e">
        <f>IF(L627="","",IF(INDEX([2]進修學校總表!$A$2:$R$100,L627,9)="","",INDEX([2]進修學校總表!$A$2:$R$100,L627,9)))</f>
        <v>#REF!</v>
      </c>
      <c r="I627" s="15" t="e">
        <f>IF(L627="","",IF(INDEX([2]進修學校總表!$A$2:$R$100,L627,18)="","",INDEX([2]進修學校總表!$A$2:$R$100,L627,18)))</f>
        <v>#REF!</v>
      </c>
      <c r="J627" s="16"/>
      <c r="L627" s="10" t="e">
        <f>IF(B627="","",MATCH(VLOOKUP(A627,'[2]進修學校用書-OK'!$A$3:$O$100,B627+3,FALSE),[2]進修學校總表!$A$2:$A$100,0))</f>
        <v>#REF!</v>
      </c>
    </row>
    <row r="628" spans="1:12" s="6" customFormat="1" ht="24" customHeight="1" x14ac:dyDescent="0.25">
      <c r="A628" s="6">
        <f t="shared" si="142"/>
        <v>32</v>
      </c>
      <c r="B628" s="11" t="e">
        <f>IF(B627="","",IF(B627+1&lt;=VLOOKUP(A628,'[2]進修學校用書-OK'!$A$3:$C$100,3),B627+1,""))</f>
        <v>#REF!</v>
      </c>
      <c r="C628" s="12" t="e">
        <f>IF(L628="","",INDEX([2]進修學校總表!$A$2:$R$100,L628,5))</f>
        <v>#REF!</v>
      </c>
      <c r="D628" s="13" t="e">
        <f>IF(L628="","",INDEX([2]進修學校總表!$A$2:$R$100,L628,6))</f>
        <v>#REF!</v>
      </c>
      <c r="E628" s="13" t="e">
        <f>IF(L628="","",INDEX([2]進修學校總表!$A$2:$R$100,L628,7))</f>
        <v>#REF!</v>
      </c>
      <c r="F628" s="13" t="e">
        <f>IF(L628="","",INDEX([2]進修學校總表!$A$2:$R$100,L628,3))</f>
        <v>#REF!</v>
      </c>
      <c r="G628" s="13" t="e">
        <f>IF(L628="","",INDEX([2]進修學校總表!$A$2:$R$100,L628,13))</f>
        <v>#REF!</v>
      </c>
      <c r="H628" s="14" t="e">
        <f>IF(L628="","",IF(INDEX([2]進修學校總表!$A$2:$R$100,L628,9)="","",INDEX([2]進修學校總表!$A$2:$R$100,L628,9)))</f>
        <v>#REF!</v>
      </c>
      <c r="I628" s="15" t="e">
        <f>IF(L628="","",IF(INDEX([2]進修學校總表!$A$2:$R$100,L628,18)="","",INDEX([2]進修學校總表!$A$2:$R$100,L628,18)))</f>
        <v>#REF!</v>
      </c>
      <c r="J628" s="16"/>
      <c r="L628" s="10" t="e">
        <f>IF(B628="","",MATCH(VLOOKUP(A628,'[2]進修學校用書-OK'!$A$3:$O$100,B628+3,FALSE),[2]進修學校總表!$A$2:$A$100,0))</f>
        <v>#REF!</v>
      </c>
    </row>
    <row r="629" spans="1:12" s="6" customFormat="1" ht="24" customHeight="1" x14ac:dyDescent="0.25">
      <c r="A629" s="6">
        <f t="shared" si="142"/>
        <v>32</v>
      </c>
      <c r="B629" s="11" t="e">
        <f>IF(B628="","",IF(B628+1&lt;=VLOOKUP(A629,'[2]進修學校用書-OK'!$A$3:$C$100,3),B628+1,""))</f>
        <v>#REF!</v>
      </c>
      <c r="C629" s="12" t="e">
        <f>IF(L629="","",INDEX([2]進修學校總表!$A$2:$R$100,L629,5))</f>
        <v>#REF!</v>
      </c>
      <c r="D629" s="13" t="e">
        <f>IF(L629="","",INDEX([2]進修學校總表!$A$2:$R$100,L629,6))</f>
        <v>#REF!</v>
      </c>
      <c r="E629" s="13" t="e">
        <f>IF(L629="","",INDEX([2]進修學校總表!$A$2:$R$100,L629,7))</f>
        <v>#REF!</v>
      </c>
      <c r="F629" s="13" t="e">
        <f>IF(L629="","",INDEX([2]進修學校總表!$A$2:$R$100,L629,3))</f>
        <v>#REF!</v>
      </c>
      <c r="G629" s="13" t="e">
        <f>IF(L629="","",INDEX([2]進修學校總表!$A$2:$R$100,L629,13))</f>
        <v>#REF!</v>
      </c>
      <c r="H629" s="14" t="e">
        <f>IF(L629="","",IF(INDEX([2]進修學校總表!$A$2:$R$100,L629,9)="","",INDEX([2]進修學校總表!$A$2:$R$100,L629,9)))</f>
        <v>#REF!</v>
      </c>
      <c r="I629" s="15" t="e">
        <f>IF(L629="","",IF(INDEX([2]進修學校總表!$A$2:$R$100,L629,18)="","",INDEX([2]進修學校總表!$A$2:$R$100,L629,18)))</f>
        <v>#REF!</v>
      </c>
      <c r="J629" s="16"/>
      <c r="L629" s="10" t="e">
        <f>IF(B629="","",MATCH(VLOOKUP(A629,'[2]進修學校用書-OK'!$A$3:$O$100,B629+3,FALSE),[2]進修學校總表!$A$2:$A$100,0))</f>
        <v>#REF!</v>
      </c>
    </row>
    <row r="630" spans="1:12" s="6" customFormat="1" ht="24" customHeight="1" x14ac:dyDescent="0.25">
      <c r="A630" s="6">
        <f t="shared" si="142"/>
        <v>32</v>
      </c>
      <c r="B630" s="11" t="e">
        <f>IF(B629="","",IF(B629+1&lt;=VLOOKUP(A630,'[2]進修學校用書-OK'!$A$3:$C$100,3),B629+1,""))</f>
        <v>#REF!</v>
      </c>
      <c r="C630" s="12" t="e">
        <f>IF(L630="","",INDEX([2]進修學校總表!$A$2:$R$100,L630,5))</f>
        <v>#REF!</v>
      </c>
      <c r="D630" s="13" t="e">
        <f>IF(L630="","",INDEX([2]進修學校總表!$A$2:$R$100,L630,6))</f>
        <v>#REF!</v>
      </c>
      <c r="E630" s="13" t="e">
        <f>IF(L630="","",INDEX([2]進修學校總表!$A$2:$R$100,L630,7))</f>
        <v>#REF!</v>
      </c>
      <c r="F630" s="13" t="e">
        <f>IF(L630="","",INDEX([2]進修學校總表!$A$2:$R$100,L630,3))</f>
        <v>#REF!</v>
      </c>
      <c r="G630" s="13" t="e">
        <f>IF(L630="","",INDEX([2]進修學校總表!$A$2:$R$100,L630,13))</f>
        <v>#REF!</v>
      </c>
      <c r="H630" s="14" t="e">
        <f>IF(L630="","",IF(INDEX([2]進修學校總表!$A$2:$R$100,L630,9)="","",INDEX([2]進修學校總表!$A$2:$R$100,L630,9)))</f>
        <v>#REF!</v>
      </c>
      <c r="I630" s="15" t="e">
        <f>IF(L630="","",IF(INDEX([2]進修學校總表!$A$2:$R$100,L630,18)="","",INDEX([2]進修學校總表!$A$2:$R$100,L630,18)))</f>
        <v>#REF!</v>
      </c>
      <c r="J630" s="16"/>
      <c r="L630" s="10" t="e">
        <f>IF(B630="","",MATCH(VLOOKUP(A630,'[2]進修學校用書-OK'!$A$3:$O$100,B630+3,FALSE),[2]進修學校總表!$A$2:$A$100,0))</f>
        <v>#REF!</v>
      </c>
    </row>
    <row r="631" spans="1:12" s="6" customFormat="1" ht="24" customHeight="1" x14ac:dyDescent="0.25">
      <c r="A631" s="6">
        <f t="shared" si="142"/>
        <v>32</v>
      </c>
      <c r="B631" s="11" t="e">
        <f>IF(B630="","",IF(B630+1&lt;=VLOOKUP(A631,'[2]進修學校用書-OK'!$A$3:$C$100,3),B630+1,""))</f>
        <v>#REF!</v>
      </c>
      <c r="C631" s="12" t="e">
        <f>IF(L631="","",INDEX([2]進修學校總表!$A$2:$R$100,L631,5))</f>
        <v>#REF!</v>
      </c>
      <c r="D631" s="13" t="e">
        <f>IF(L631="","",INDEX([2]進修學校總表!$A$2:$R$100,L631,6))</f>
        <v>#REF!</v>
      </c>
      <c r="E631" s="13" t="e">
        <f>IF(L631="","",INDEX([2]進修學校總表!$A$2:$R$100,L631,7))</f>
        <v>#REF!</v>
      </c>
      <c r="F631" s="13" t="e">
        <f>IF(L631="","",INDEX([2]進修學校總表!$A$2:$R$100,L631,3))</f>
        <v>#REF!</v>
      </c>
      <c r="G631" s="13" t="e">
        <f>IF(L631="","",INDEX([2]進修學校總表!$A$2:$R$100,L631,13))</f>
        <v>#REF!</v>
      </c>
      <c r="H631" s="14" t="e">
        <f>IF(L631="","",IF(INDEX([2]進修學校總表!$A$2:$R$100,L631,9)="","",INDEX([2]進修學校總表!$A$2:$R$100,L631,9)))</f>
        <v>#REF!</v>
      </c>
      <c r="I631" s="15" t="e">
        <f>IF(L631="","",IF(INDEX([2]進修學校總表!$A$2:$R$100,L631,18)="","",INDEX([2]進修學校總表!$A$2:$R$100,L631,18)))</f>
        <v>#REF!</v>
      </c>
      <c r="J631" s="16"/>
      <c r="L631" s="10" t="e">
        <f>IF(B631="","",MATCH(VLOOKUP(A631,'[2]進修學校用書-OK'!$A$3:$O$100,B631+3,FALSE),[2]進修學校總表!$A$2:$A$100,0))</f>
        <v>#REF!</v>
      </c>
    </row>
    <row r="632" spans="1:12" s="6" customFormat="1" ht="24" customHeight="1" x14ac:dyDescent="0.25">
      <c r="A632" s="6">
        <f t="shared" si="142"/>
        <v>32</v>
      </c>
      <c r="B632" s="11" t="e">
        <f>IF(B631="","",IF(B631+1&lt;=VLOOKUP(A632,'[2]進修學校用書-OK'!$A$3:$C$100,3),B631+1,""))</f>
        <v>#REF!</v>
      </c>
      <c r="C632" s="12" t="e">
        <f>IF(L632="","",INDEX([2]進修學校總表!$A$2:$R$100,L632,5))</f>
        <v>#REF!</v>
      </c>
      <c r="D632" s="13" t="e">
        <f>IF(L632="","",INDEX([2]進修學校總表!$A$2:$R$100,L632,6))</f>
        <v>#REF!</v>
      </c>
      <c r="E632" s="13" t="e">
        <f>IF(L632="","",INDEX([2]進修學校總表!$A$2:$R$100,L632,7))</f>
        <v>#REF!</v>
      </c>
      <c r="F632" s="13" t="e">
        <f>IF(L632="","",INDEX([2]進修學校總表!$A$2:$R$100,L632,3))</f>
        <v>#REF!</v>
      </c>
      <c r="G632" s="13" t="e">
        <f>IF(L632="","",INDEX([2]進修學校總表!$A$2:$R$100,L632,13))</f>
        <v>#REF!</v>
      </c>
      <c r="H632" s="14" t="e">
        <f>IF(L632="","",IF(INDEX([2]進修學校總表!$A$2:$R$100,L632,9)="","",INDEX([2]進修學校總表!$A$2:$R$100,L632,9)))</f>
        <v>#REF!</v>
      </c>
      <c r="I632" s="15" t="e">
        <f>IF(L632="","",IF(INDEX([2]進修學校總表!$A$2:$R$100,L632,18)="","",INDEX([2]進修學校總表!$A$2:$R$100,L632,18)))</f>
        <v>#REF!</v>
      </c>
      <c r="J632" s="16"/>
      <c r="L632" s="10" t="e">
        <f>IF(B632="","",MATCH(VLOOKUP(A632,'[2]進修學校用書-OK'!$A$3:$O$100,B632+3,FALSE),[2]進修學校總表!$A$2:$A$100,0))</f>
        <v>#REF!</v>
      </c>
    </row>
    <row r="633" spans="1:12" s="6" customFormat="1" ht="24" customHeight="1" x14ac:dyDescent="0.25">
      <c r="A633" s="6">
        <f t="shared" si="142"/>
        <v>32</v>
      </c>
      <c r="B633" s="11" t="e">
        <f>IF(B632="","",IF(B632+1&lt;=VLOOKUP(A633,'[2]進修學校用書-OK'!$A$3:$C$100,3),B632+1,""))</f>
        <v>#REF!</v>
      </c>
      <c r="C633" s="12" t="e">
        <f>IF(L633="","",INDEX([2]進修學校總表!$A$2:$R$100,L633,5))</f>
        <v>#REF!</v>
      </c>
      <c r="D633" s="13" t="e">
        <f>IF(L633="","",INDEX([2]進修學校總表!$A$2:$R$100,L633,6))</f>
        <v>#REF!</v>
      </c>
      <c r="E633" s="13" t="e">
        <f>IF(L633="","",INDEX([2]進修學校總表!$A$2:$R$100,L633,7))</f>
        <v>#REF!</v>
      </c>
      <c r="F633" s="13" t="e">
        <f>IF(L633="","",INDEX([2]進修學校總表!$A$2:$R$100,L633,3))</f>
        <v>#REF!</v>
      </c>
      <c r="G633" s="13" t="e">
        <f>IF(L633="","",INDEX([2]進修學校總表!$A$2:$R$100,L633,13))</f>
        <v>#REF!</v>
      </c>
      <c r="H633" s="14" t="e">
        <f>IF(L633="","",IF(INDEX([2]進修學校總表!$A$2:$R$100,L633,9)="","",INDEX([2]進修學校總表!$A$2:$R$100,L633,9)))</f>
        <v>#REF!</v>
      </c>
      <c r="I633" s="15" t="e">
        <f>IF(L633="","",IF(INDEX([2]進修學校總表!$A$2:$R$100,L633,18)="","",INDEX([2]進修學校總表!$A$2:$R$100,L633,18)))</f>
        <v>#REF!</v>
      </c>
      <c r="J633" s="16"/>
      <c r="L633" s="10" t="e">
        <f>IF(B633="","",MATCH(VLOOKUP(A633,'[2]進修學校用書-OK'!$A$3:$O$100,B633+3,FALSE),[2]進修學校總表!$A$2:$A$100,0))</f>
        <v>#REF!</v>
      </c>
    </row>
    <row r="634" spans="1:12" s="6" customFormat="1" ht="24" customHeight="1" x14ac:dyDescent="0.25">
      <c r="A634" s="6">
        <f t="shared" si="142"/>
        <v>32</v>
      </c>
      <c r="B634" s="11" t="e">
        <f>IF(B633="","",IF(B633+1&lt;=VLOOKUP(A634,'[2]進修學校用書-OK'!$A$3:$C$100,3),B633+1,""))</f>
        <v>#REF!</v>
      </c>
      <c r="C634" s="12" t="e">
        <f>IF(L634="","",INDEX([2]進修學校總表!$A$2:$R$100,L634,5))</f>
        <v>#REF!</v>
      </c>
      <c r="D634" s="13" t="e">
        <f>IF(L634="","",INDEX([2]進修學校總表!$A$2:$R$100,L634,6))</f>
        <v>#REF!</v>
      </c>
      <c r="E634" s="13" t="e">
        <f>IF(L634="","",INDEX([2]進修學校總表!$A$2:$R$100,L634,7))</f>
        <v>#REF!</v>
      </c>
      <c r="F634" s="13" t="e">
        <f>IF(L634="","",INDEX([2]進修學校總表!$A$2:$R$100,L634,3))</f>
        <v>#REF!</v>
      </c>
      <c r="G634" s="13" t="e">
        <f>IF(L634="","",INDEX([2]進修學校總表!$A$2:$R$100,L634,13))</f>
        <v>#REF!</v>
      </c>
      <c r="H634" s="14" t="e">
        <f>IF(L634="","",IF(INDEX([2]進修學校總表!$A$2:$R$100,L634,9)="","",INDEX([2]進修學校總表!$A$2:$R$100,L634,9)))</f>
        <v>#REF!</v>
      </c>
      <c r="I634" s="15" t="e">
        <f>IF(L634="","",IF(INDEX([2]進修學校總表!$A$2:$R$100,L634,18)="","",INDEX([2]進修學校總表!$A$2:$R$100,L634,18)))</f>
        <v>#REF!</v>
      </c>
      <c r="J634" s="16"/>
      <c r="L634" s="10" t="e">
        <f>IF(B634="","",MATCH(VLOOKUP(A634,'[2]進修學校用書-OK'!$A$3:$O$100,B634+3,FALSE),[2]進修學校總表!$A$2:$A$100,0))</f>
        <v>#REF!</v>
      </c>
    </row>
    <row r="635" spans="1:12" s="6" customFormat="1" ht="30" customHeight="1" x14ac:dyDescent="0.25">
      <c r="A635" s="6">
        <f t="shared" si="142"/>
        <v>32</v>
      </c>
      <c r="B635" s="11" t="e">
        <f>IF(B634="","",IF(B634+1&lt;=VLOOKUP(A635,'[2]進修學校用書-OK'!$A$3:$C$100,3),B634+1,""))</f>
        <v>#REF!</v>
      </c>
      <c r="C635" s="12" t="e">
        <f>IF(L635="","",INDEX([2]進修學校總表!$A$2:$R$100,L635,5))</f>
        <v>#REF!</v>
      </c>
      <c r="D635" s="13" t="e">
        <f>IF(L635="","",INDEX([2]進修學校總表!$A$2:$R$100,L635,6))</f>
        <v>#REF!</v>
      </c>
      <c r="E635" s="13" t="e">
        <f>IF(L635="","",INDEX([2]進修學校總表!$A$2:$R$100,L635,7))</f>
        <v>#REF!</v>
      </c>
      <c r="F635" s="13" t="e">
        <f>IF(L635="","",INDEX([2]進修學校總表!$A$2:$R$100,L635,3))</f>
        <v>#REF!</v>
      </c>
      <c r="G635" s="13" t="e">
        <f>IF(L635="","",INDEX([2]進修學校總表!$A$2:$R$100,L635,13))</f>
        <v>#REF!</v>
      </c>
      <c r="H635" s="14" t="e">
        <f>IF(L635="","",IF(INDEX([2]進修學校總表!$A$2:$R$100,L635,9)="","",INDEX([2]進修學校總表!$A$2:$R$100,L635,9)))</f>
        <v>#REF!</v>
      </c>
      <c r="I635" s="15" t="e">
        <f>IF(L635="","",IF(INDEX([2]進修學校總表!$A$2:$R$100,L635,18)="","",INDEX([2]進修學校總表!$A$2:$R$100,L635,18)))</f>
        <v>#REF!</v>
      </c>
      <c r="J635" s="16"/>
      <c r="L635" s="10" t="e">
        <f>IF(B635="","",MATCH(VLOOKUP(A635,'[2]進修學校用書-OK'!$A$3:$O$100,B635+3,FALSE),[2]進修學校總表!$A$2:$A$100,0))</f>
        <v>#REF!</v>
      </c>
    </row>
    <row r="636" spans="1:12" s="6" customFormat="1" ht="30" customHeight="1" x14ac:dyDescent="0.25">
      <c r="A636" s="6">
        <f t="shared" si="142"/>
        <v>32</v>
      </c>
      <c r="B636" s="11" t="e">
        <f>IF(B635="","",IF(B635+1&lt;=VLOOKUP(A636,'[2]進修學校用書-OK'!$A$3:$C$100,3),B635+1,""))</f>
        <v>#REF!</v>
      </c>
      <c r="C636" s="12" t="e">
        <f>IF(L636="","",INDEX([2]進修學校總表!$A$2:$R$100,L636,5))</f>
        <v>#REF!</v>
      </c>
      <c r="D636" s="13" t="e">
        <f>IF(L636="","",INDEX([2]進修學校總表!$A$2:$R$100,L636,6))</f>
        <v>#REF!</v>
      </c>
      <c r="E636" s="13" t="e">
        <f>IF(L636="","",INDEX([2]進修學校總表!$A$2:$R$100,L636,7))</f>
        <v>#REF!</v>
      </c>
      <c r="F636" s="13" t="e">
        <f>IF(L636="","",INDEX([2]進修學校總表!$A$2:$R$100,L636,3))</f>
        <v>#REF!</v>
      </c>
      <c r="G636" s="13" t="e">
        <f>IF(L636="","",INDEX([2]進修學校總表!$A$2:$R$100,L636,13))</f>
        <v>#REF!</v>
      </c>
      <c r="H636" s="14" t="e">
        <f>IF(L636="","",IF(INDEX([2]進修學校總表!$A$2:$R$100,L636,9)="","",INDEX([2]進修學校總表!$A$2:$R$100,L636,9)))</f>
        <v>#REF!</v>
      </c>
      <c r="I636" s="15" t="e">
        <f>IF(L636="","",IF(INDEX([2]進修學校總表!$A$2:$R$100,L636,18)="","",INDEX([2]進修學校總表!$A$2:$R$100,L636,18)))</f>
        <v>#REF!</v>
      </c>
      <c r="J636" s="16"/>
      <c r="L636" s="10" t="e">
        <f>IF(B636="","",MATCH(VLOOKUP(A636,'[2]進修學校用書-OK'!$A$3:$O$100,B636+3,FALSE),[2]進修學校總表!$A$2:$A$100,0))</f>
        <v>#REF!</v>
      </c>
    </row>
    <row r="637" spans="1:12" s="6" customFormat="1" ht="30" customHeight="1" x14ac:dyDescent="0.25">
      <c r="A637" s="6">
        <f t="shared" si="142"/>
        <v>32</v>
      </c>
      <c r="B637" s="11" t="e">
        <f>IF(B636="","",IF(B636+1&lt;=VLOOKUP(A637,'[2]進修學校用書-OK'!$A$3:$C$100,3),B636+1,""))</f>
        <v>#REF!</v>
      </c>
      <c r="C637" s="12" t="e">
        <f>IF(L637="","",INDEX([2]進修學校總表!$A$2:$R$100,L637,5))</f>
        <v>#REF!</v>
      </c>
      <c r="D637" s="13" t="e">
        <f>IF(L637="","",INDEX([2]進修學校總表!$A$2:$R$100,L637,6))</f>
        <v>#REF!</v>
      </c>
      <c r="E637" s="13" t="e">
        <f>IF(L637="","",INDEX([2]進修學校總表!$A$2:$R$100,L637,7))</f>
        <v>#REF!</v>
      </c>
      <c r="F637" s="13" t="e">
        <f>IF(L637="","",INDEX([2]進修學校總表!$A$2:$R$100,L637,3))</f>
        <v>#REF!</v>
      </c>
      <c r="G637" s="13" t="e">
        <f>IF(L637="","",INDEX([2]進修學校總表!$A$2:$R$100,L637,13))</f>
        <v>#REF!</v>
      </c>
      <c r="H637" s="14" t="e">
        <f>IF(L637="","",IF(INDEX([2]進修學校總表!$A$2:$R$100,L637,9)="","",INDEX([2]進修學校總表!$A$2:$R$100,L637,9)))</f>
        <v>#REF!</v>
      </c>
      <c r="I637" s="15" t="e">
        <f>IF(L637="","",IF(INDEX([2]進修學校總表!$A$2:$R$100,L637,18)="","",INDEX([2]進修學校總表!$A$2:$R$100,L637,18)))</f>
        <v>#REF!</v>
      </c>
      <c r="J637" s="16"/>
      <c r="L637" s="10" t="e">
        <f>IF(B637="","",MATCH(VLOOKUP(A637,'[2]進修學校用書-OK'!$A$3:$O$100,B637+3,FALSE),[2]進修學校總表!$A$2:$A$100,0))</f>
        <v>#REF!</v>
      </c>
    </row>
    <row r="638" spans="1:12" ht="10.15" customHeight="1" x14ac:dyDescent="0.25">
      <c r="B638" s="17" t="s">
        <v>30</v>
      </c>
      <c r="C638" s="17"/>
      <c r="D638" s="18" t="e">
        <f t="shared" ref="D638" si="143">SUM(G626:G637)</f>
        <v>#REF!</v>
      </c>
      <c r="E638" s="18"/>
      <c r="F638" s="18"/>
      <c r="G638" s="18"/>
      <c r="H638" s="18"/>
      <c r="I638" s="18"/>
      <c r="J638" s="18"/>
    </row>
    <row r="639" spans="1:12" ht="10.15" customHeight="1" x14ac:dyDescent="0.25">
      <c r="B639" s="17"/>
      <c r="C639" s="17"/>
      <c r="D639" s="18"/>
      <c r="E639" s="18"/>
      <c r="F639" s="18"/>
      <c r="G639" s="18"/>
      <c r="H639" s="18"/>
      <c r="I639" s="18"/>
      <c r="J639" s="18"/>
    </row>
    <row r="640" spans="1:12" ht="25.15" customHeight="1" x14ac:dyDescent="0.25">
      <c r="B640" s="19"/>
      <c r="C640" s="19"/>
      <c r="D640" s="20"/>
      <c r="E640" s="20"/>
      <c r="F640" s="20"/>
      <c r="G640" s="20"/>
      <c r="H640" s="20"/>
      <c r="I640" s="20"/>
      <c r="J640" s="20"/>
    </row>
    <row r="641" spans="1:12" ht="13.9" customHeight="1" x14ac:dyDescent="0.25">
      <c r="A641" s="1">
        <f t="shared" ref="A641" si="144">A621+1</f>
        <v>33</v>
      </c>
      <c r="C641" s="3" t="str">
        <f t="shared" ref="C641:C642" si="145">C621</f>
        <v>臺北市立大安高級工業職業學校附設進修學校</v>
      </c>
      <c r="D641" s="3"/>
      <c r="E641" s="3"/>
      <c r="F641" s="3"/>
      <c r="G641" s="4"/>
      <c r="H641" s="4"/>
    </row>
    <row r="642" spans="1:12" ht="13.9" customHeight="1" x14ac:dyDescent="0.25">
      <c r="C642" s="3" t="str">
        <f t="shared" si="145"/>
        <v>106學年度第2學期 教科書單</v>
      </c>
      <c r="D642" s="3"/>
      <c r="E642" s="3"/>
      <c r="F642" s="3"/>
      <c r="G642" s="4"/>
      <c r="H642" s="4"/>
    </row>
    <row r="644" spans="1:12" x14ac:dyDescent="0.25">
      <c r="C644" s="5">
        <f>INDEX([1]班級列表!$M$2:$N$61,A641,2)</f>
        <v>0</v>
      </c>
      <c r="E644" s="2" t="s">
        <v>31</v>
      </c>
      <c r="H644" s="2" t="s">
        <v>32</v>
      </c>
    </row>
    <row r="645" spans="1:12" s="6" customFormat="1" ht="14.25" x14ac:dyDescent="0.25">
      <c r="B645" s="7" t="s">
        <v>4</v>
      </c>
      <c r="C645" s="8" t="s">
        <v>5</v>
      </c>
      <c r="D645" s="8" t="s">
        <v>6</v>
      </c>
      <c r="E645" s="8" t="s">
        <v>7</v>
      </c>
      <c r="F645" s="8" t="s">
        <v>8</v>
      </c>
      <c r="G645" s="8" t="s">
        <v>9</v>
      </c>
      <c r="H645" s="8" t="s">
        <v>10</v>
      </c>
      <c r="I645" s="9" t="s">
        <v>11</v>
      </c>
      <c r="J645" s="9" t="s">
        <v>12</v>
      </c>
      <c r="L645" s="10" t="s">
        <v>33</v>
      </c>
    </row>
    <row r="646" spans="1:12" s="6" customFormat="1" ht="24" customHeight="1" x14ac:dyDescent="0.25">
      <c r="A646" s="6">
        <f t="shared" ref="A646" si="146">A641</f>
        <v>33</v>
      </c>
      <c r="B646" s="11">
        <v>1</v>
      </c>
      <c r="C646" s="12" t="e">
        <f>IF(L646="","",INDEX([2]進修學校總表!$A$2:$R$100,L646,5))</f>
        <v>#REF!</v>
      </c>
      <c r="D646" s="13" t="e">
        <f>IF(L646="","",INDEX([2]進修學校總表!$A$2:$R$100,L646,6))</f>
        <v>#REF!</v>
      </c>
      <c r="E646" s="13" t="e">
        <f>IF(L646="","",INDEX([2]進修學校總表!$A$2:$R$100,L646,7))</f>
        <v>#REF!</v>
      </c>
      <c r="F646" s="13" t="e">
        <f>IF(L646="","",INDEX([2]進修學校總表!$A$2:$R$100,L646,3))</f>
        <v>#REF!</v>
      </c>
      <c r="G646" s="13" t="e">
        <f>IF(L646="","",INDEX([2]進修學校總表!$A$2:$R$100,L646,13))</f>
        <v>#REF!</v>
      </c>
      <c r="H646" s="14" t="e">
        <f>IF(L646="","",IF(INDEX([2]進修學校總表!$A$2:$R$100,L646,9)="","",INDEX([2]進修學校總表!$A$2:$R$100,L646,9)))</f>
        <v>#REF!</v>
      </c>
      <c r="I646" s="15" t="e">
        <f>IF(L646="","",IF(INDEX([2]進修學校總表!$A$2:$R$100,L646,18)="","",INDEX([2]進修學校總表!$A$2:$R$100,L646,18)))</f>
        <v>#REF!</v>
      </c>
      <c r="J646" s="16"/>
      <c r="L646" s="10" t="e">
        <f>IF(B646="","",MATCH(VLOOKUP(A646,'[2]進修學校用書-OK'!$A$3:$O$100,B646+3,FALSE),[2]進修學校總表!$A$2:$A$100,0))</f>
        <v>#REF!</v>
      </c>
    </row>
    <row r="647" spans="1:12" s="6" customFormat="1" ht="24" customHeight="1" x14ac:dyDescent="0.25">
      <c r="A647" s="6">
        <f t="shared" ref="A647:A657" si="147">A646</f>
        <v>33</v>
      </c>
      <c r="B647" s="11" t="e">
        <f>IF(B646="","",IF(B646+1&lt;=VLOOKUP(A647,'[2]進修學校用書-OK'!$A$3:$C$100,3),B646+1,""))</f>
        <v>#REF!</v>
      </c>
      <c r="C647" s="12" t="e">
        <f>IF(L647="","",INDEX([2]進修學校總表!$A$2:$R$100,L647,5))</f>
        <v>#REF!</v>
      </c>
      <c r="D647" s="13" t="e">
        <f>IF(L647="","",INDEX([2]進修學校總表!$A$2:$R$100,L647,6))</f>
        <v>#REF!</v>
      </c>
      <c r="E647" s="13" t="e">
        <f>IF(L647="","",INDEX([2]進修學校總表!$A$2:$R$100,L647,7))</f>
        <v>#REF!</v>
      </c>
      <c r="F647" s="13" t="e">
        <f>IF(L647="","",INDEX([2]進修學校總表!$A$2:$R$100,L647,3))</f>
        <v>#REF!</v>
      </c>
      <c r="G647" s="13" t="e">
        <f>IF(L647="","",INDEX([2]進修學校總表!$A$2:$R$100,L647,13))</f>
        <v>#REF!</v>
      </c>
      <c r="H647" s="14" t="e">
        <f>IF(L647="","",IF(INDEX([2]進修學校總表!$A$2:$R$100,L647,9)="","",INDEX([2]進修學校總表!$A$2:$R$100,L647,9)))</f>
        <v>#REF!</v>
      </c>
      <c r="I647" s="15" t="e">
        <f>IF(L647="","",IF(INDEX([2]進修學校總表!$A$2:$R$100,L647,18)="","",INDEX([2]進修學校總表!$A$2:$R$100,L647,18)))</f>
        <v>#REF!</v>
      </c>
      <c r="J647" s="16"/>
      <c r="L647" s="10" t="e">
        <f>IF(B647="","",MATCH(VLOOKUP(A647,'[2]進修學校用書-OK'!$A$3:$O$100,B647+3,FALSE),[2]進修學校總表!$A$2:$A$100,0))</f>
        <v>#REF!</v>
      </c>
    </row>
    <row r="648" spans="1:12" s="6" customFormat="1" ht="24" customHeight="1" x14ac:dyDescent="0.25">
      <c r="A648" s="6">
        <f t="shared" si="147"/>
        <v>33</v>
      </c>
      <c r="B648" s="11" t="e">
        <f>IF(B647="","",IF(B647+1&lt;=VLOOKUP(A648,'[2]進修學校用書-OK'!$A$3:$C$100,3),B647+1,""))</f>
        <v>#REF!</v>
      </c>
      <c r="C648" s="12" t="e">
        <f>IF(L648="","",INDEX([2]進修學校總表!$A$2:$R$100,L648,5))</f>
        <v>#REF!</v>
      </c>
      <c r="D648" s="13" t="e">
        <f>IF(L648="","",INDEX([2]進修學校總表!$A$2:$R$100,L648,6))</f>
        <v>#REF!</v>
      </c>
      <c r="E648" s="13" t="e">
        <f>IF(L648="","",INDEX([2]進修學校總表!$A$2:$R$100,L648,7))</f>
        <v>#REF!</v>
      </c>
      <c r="F648" s="13" t="e">
        <f>IF(L648="","",INDEX([2]進修學校總表!$A$2:$R$100,L648,3))</f>
        <v>#REF!</v>
      </c>
      <c r="G648" s="13" t="e">
        <f>IF(L648="","",INDEX([2]進修學校總表!$A$2:$R$100,L648,13))</f>
        <v>#REF!</v>
      </c>
      <c r="H648" s="14" t="e">
        <f>IF(L648="","",IF(INDEX([2]進修學校總表!$A$2:$R$100,L648,9)="","",INDEX([2]進修學校總表!$A$2:$R$100,L648,9)))</f>
        <v>#REF!</v>
      </c>
      <c r="I648" s="15" t="e">
        <f>IF(L648="","",IF(INDEX([2]進修學校總表!$A$2:$R$100,L648,18)="","",INDEX([2]進修學校總表!$A$2:$R$100,L648,18)))</f>
        <v>#REF!</v>
      </c>
      <c r="J648" s="16"/>
      <c r="L648" s="10" t="e">
        <f>IF(B648="","",MATCH(VLOOKUP(A648,'[2]進修學校用書-OK'!$A$3:$O$100,B648+3,FALSE),[2]進修學校總表!$A$2:$A$100,0))</f>
        <v>#REF!</v>
      </c>
    </row>
    <row r="649" spans="1:12" s="6" customFormat="1" ht="24" customHeight="1" x14ac:dyDescent="0.25">
      <c r="A649" s="6">
        <f t="shared" si="147"/>
        <v>33</v>
      </c>
      <c r="B649" s="11" t="e">
        <f>IF(B648="","",IF(B648+1&lt;=VLOOKUP(A649,'[2]進修學校用書-OK'!$A$3:$C$100,3),B648+1,""))</f>
        <v>#REF!</v>
      </c>
      <c r="C649" s="12" t="e">
        <f>IF(L649="","",INDEX([2]進修學校總表!$A$2:$R$100,L649,5))</f>
        <v>#REF!</v>
      </c>
      <c r="D649" s="13" t="e">
        <f>IF(L649="","",INDEX([2]進修學校總表!$A$2:$R$100,L649,6))</f>
        <v>#REF!</v>
      </c>
      <c r="E649" s="13" t="e">
        <f>IF(L649="","",INDEX([2]進修學校總表!$A$2:$R$100,L649,7))</f>
        <v>#REF!</v>
      </c>
      <c r="F649" s="13" t="e">
        <f>IF(L649="","",INDEX([2]進修學校總表!$A$2:$R$100,L649,3))</f>
        <v>#REF!</v>
      </c>
      <c r="G649" s="13" t="e">
        <f>IF(L649="","",INDEX([2]進修學校總表!$A$2:$R$100,L649,13))</f>
        <v>#REF!</v>
      </c>
      <c r="H649" s="14" t="e">
        <f>IF(L649="","",IF(INDEX([2]進修學校總表!$A$2:$R$100,L649,9)="","",INDEX([2]進修學校總表!$A$2:$R$100,L649,9)))</f>
        <v>#REF!</v>
      </c>
      <c r="I649" s="15" t="e">
        <f>IF(L649="","",IF(INDEX([2]進修學校總表!$A$2:$R$100,L649,18)="","",INDEX([2]進修學校總表!$A$2:$R$100,L649,18)))</f>
        <v>#REF!</v>
      </c>
      <c r="J649" s="16"/>
      <c r="L649" s="10" t="e">
        <f>IF(B649="","",MATCH(VLOOKUP(A649,'[2]進修學校用書-OK'!$A$3:$O$100,B649+3,FALSE),[2]進修學校總表!$A$2:$A$100,0))</f>
        <v>#REF!</v>
      </c>
    </row>
    <row r="650" spans="1:12" s="6" customFormat="1" ht="24" customHeight="1" x14ac:dyDescent="0.25">
      <c r="A650" s="6">
        <f t="shared" si="147"/>
        <v>33</v>
      </c>
      <c r="B650" s="11" t="e">
        <f>IF(B649="","",IF(B649+1&lt;=VLOOKUP(A650,'[2]進修學校用書-OK'!$A$3:$C$100,3),B649+1,""))</f>
        <v>#REF!</v>
      </c>
      <c r="C650" s="12" t="e">
        <f>IF(L650="","",INDEX([2]進修學校總表!$A$2:$R$100,L650,5))</f>
        <v>#REF!</v>
      </c>
      <c r="D650" s="13" t="e">
        <f>IF(L650="","",INDEX([2]進修學校總表!$A$2:$R$100,L650,6))</f>
        <v>#REF!</v>
      </c>
      <c r="E650" s="13" t="e">
        <f>IF(L650="","",INDEX([2]進修學校總表!$A$2:$R$100,L650,7))</f>
        <v>#REF!</v>
      </c>
      <c r="F650" s="13" t="e">
        <f>IF(L650="","",INDEX([2]進修學校總表!$A$2:$R$100,L650,3))</f>
        <v>#REF!</v>
      </c>
      <c r="G650" s="13" t="e">
        <f>IF(L650="","",INDEX([2]進修學校總表!$A$2:$R$100,L650,13))</f>
        <v>#REF!</v>
      </c>
      <c r="H650" s="14" t="e">
        <f>IF(L650="","",IF(INDEX([2]進修學校總表!$A$2:$R$100,L650,9)="","",INDEX([2]進修學校總表!$A$2:$R$100,L650,9)))</f>
        <v>#REF!</v>
      </c>
      <c r="I650" s="15" t="e">
        <f>IF(L650="","",IF(INDEX([2]進修學校總表!$A$2:$R$100,L650,18)="","",INDEX([2]進修學校總表!$A$2:$R$100,L650,18)))</f>
        <v>#REF!</v>
      </c>
      <c r="J650" s="16"/>
      <c r="L650" s="10" t="e">
        <f>IF(B650="","",MATCH(VLOOKUP(A650,'[2]進修學校用書-OK'!$A$3:$O$100,B650+3,FALSE),[2]進修學校總表!$A$2:$A$100,0))</f>
        <v>#REF!</v>
      </c>
    </row>
    <row r="651" spans="1:12" s="6" customFormat="1" ht="24" customHeight="1" x14ac:dyDescent="0.25">
      <c r="A651" s="6">
        <f t="shared" si="147"/>
        <v>33</v>
      </c>
      <c r="B651" s="11" t="e">
        <f>IF(B650="","",IF(B650+1&lt;=VLOOKUP(A651,'[2]進修學校用書-OK'!$A$3:$C$100,3),B650+1,""))</f>
        <v>#REF!</v>
      </c>
      <c r="C651" s="12" t="e">
        <f>IF(L651="","",INDEX([2]進修學校總表!$A$2:$R$100,L651,5))</f>
        <v>#REF!</v>
      </c>
      <c r="D651" s="13" t="e">
        <f>IF(L651="","",INDEX([2]進修學校總表!$A$2:$R$100,L651,6))</f>
        <v>#REF!</v>
      </c>
      <c r="E651" s="13" t="e">
        <f>IF(L651="","",INDEX([2]進修學校總表!$A$2:$R$100,L651,7))</f>
        <v>#REF!</v>
      </c>
      <c r="F651" s="13" t="e">
        <f>IF(L651="","",INDEX([2]進修學校總表!$A$2:$R$100,L651,3))</f>
        <v>#REF!</v>
      </c>
      <c r="G651" s="13" t="e">
        <f>IF(L651="","",INDEX([2]進修學校總表!$A$2:$R$100,L651,13))</f>
        <v>#REF!</v>
      </c>
      <c r="H651" s="14" t="e">
        <f>IF(L651="","",IF(INDEX([2]進修學校總表!$A$2:$R$100,L651,9)="","",INDEX([2]進修學校總表!$A$2:$R$100,L651,9)))</f>
        <v>#REF!</v>
      </c>
      <c r="I651" s="15" t="e">
        <f>IF(L651="","",IF(INDEX([2]進修學校總表!$A$2:$R$100,L651,18)="","",INDEX([2]進修學校總表!$A$2:$R$100,L651,18)))</f>
        <v>#REF!</v>
      </c>
      <c r="J651" s="16"/>
      <c r="L651" s="10" t="e">
        <f>IF(B651="","",MATCH(VLOOKUP(A651,'[2]進修學校用書-OK'!$A$3:$O$100,B651+3,FALSE),[2]進修學校總表!$A$2:$A$100,0))</f>
        <v>#REF!</v>
      </c>
    </row>
    <row r="652" spans="1:12" s="6" customFormat="1" ht="24" customHeight="1" x14ac:dyDescent="0.25">
      <c r="A652" s="6">
        <f t="shared" si="147"/>
        <v>33</v>
      </c>
      <c r="B652" s="11" t="e">
        <f>IF(B651="","",IF(B651+1&lt;=VLOOKUP(A652,'[2]進修學校用書-OK'!$A$3:$C$100,3),B651+1,""))</f>
        <v>#REF!</v>
      </c>
      <c r="C652" s="12" t="e">
        <f>IF(L652="","",INDEX([2]進修學校總表!$A$2:$R$100,L652,5))</f>
        <v>#REF!</v>
      </c>
      <c r="D652" s="13" t="e">
        <f>IF(L652="","",INDEX([2]進修學校總表!$A$2:$R$100,L652,6))</f>
        <v>#REF!</v>
      </c>
      <c r="E652" s="13" t="e">
        <f>IF(L652="","",INDEX([2]進修學校總表!$A$2:$R$100,L652,7))</f>
        <v>#REF!</v>
      </c>
      <c r="F652" s="13" t="e">
        <f>IF(L652="","",INDEX([2]進修學校總表!$A$2:$R$100,L652,3))</f>
        <v>#REF!</v>
      </c>
      <c r="G652" s="13" t="e">
        <f>IF(L652="","",INDEX([2]進修學校總表!$A$2:$R$100,L652,13))</f>
        <v>#REF!</v>
      </c>
      <c r="H652" s="14" t="e">
        <f>IF(L652="","",IF(INDEX([2]進修學校總表!$A$2:$R$100,L652,9)="","",INDEX([2]進修學校總表!$A$2:$R$100,L652,9)))</f>
        <v>#REF!</v>
      </c>
      <c r="I652" s="15" t="e">
        <f>IF(L652="","",IF(INDEX([2]進修學校總表!$A$2:$R$100,L652,18)="","",INDEX([2]進修學校總表!$A$2:$R$100,L652,18)))</f>
        <v>#REF!</v>
      </c>
      <c r="J652" s="16"/>
      <c r="L652" s="10" t="e">
        <f>IF(B652="","",MATCH(VLOOKUP(A652,'[2]進修學校用書-OK'!$A$3:$O$100,B652+3,FALSE),[2]進修學校總表!$A$2:$A$100,0))</f>
        <v>#REF!</v>
      </c>
    </row>
    <row r="653" spans="1:12" s="6" customFormat="1" ht="24" customHeight="1" x14ac:dyDescent="0.25">
      <c r="A653" s="6">
        <f t="shared" si="147"/>
        <v>33</v>
      </c>
      <c r="B653" s="11" t="e">
        <f>IF(B652="","",IF(B652+1&lt;=VLOOKUP(A653,'[2]進修學校用書-OK'!$A$3:$C$100,3),B652+1,""))</f>
        <v>#REF!</v>
      </c>
      <c r="C653" s="12" t="e">
        <f>IF(L653="","",INDEX([2]進修學校總表!$A$2:$R$100,L653,5))</f>
        <v>#REF!</v>
      </c>
      <c r="D653" s="13" t="e">
        <f>IF(L653="","",INDEX([2]進修學校總表!$A$2:$R$100,L653,6))</f>
        <v>#REF!</v>
      </c>
      <c r="E653" s="13" t="e">
        <f>IF(L653="","",INDEX([2]進修學校總表!$A$2:$R$100,L653,7))</f>
        <v>#REF!</v>
      </c>
      <c r="F653" s="13" t="e">
        <f>IF(L653="","",INDEX([2]進修學校總表!$A$2:$R$100,L653,3))</f>
        <v>#REF!</v>
      </c>
      <c r="G653" s="13" t="e">
        <f>IF(L653="","",INDEX([2]進修學校總表!$A$2:$R$100,L653,13))</f>
        <v>#REF!</v>
      </c>
      <c r="H653" s="14" t="e">
        <f>IF(L653="","",IF(INDEX([2]進修學校總表!$A$2:$R$100,L653,9)="","",INDEX([2]進修學校總表!$A$2:$R$100,L653,9)))</f>
        <v>#REF!</v>
      </c>
      <c r="I653" s="15" t="e">
        <f>IF(L653="","",IF(INDEX([2]進修學校總表!$A$2:$R$100,L653,18)="","",INDEX([2]進修學校總表!$A$2:$R$100,L653,18)))</f>
        <v>#REF!</v>
      </c>
      <c r="J653" s="16"/>
      <c r="L653" s="10" t="e">
        <f>IF(B653="","",MATCH(VLOOKUP(A653,'[2]進修學校用書-OK'!$A$3:$O$100,B653+3,FALSE),[2]進修學校總表!$A$2:$A$100,0))</f>
        <v>#REF!</v>
      </c>
    </row>
    <row r="654" spans="1:12" s="6" customFormat="1" ht="24" customHeight="1" x14ac:dyDescent="0.25">
      <c r="A654" s="6">
        <f t="shared" si="147"/>
        <v>33</v>
      </c>
      <c r="B654" s="11" t="e">
        <f>IF(B653="","",IF(B653+1&lt;=VLOOKUP(A654,'[2]進修學校用書-OK'!$A$3:$C$100,3),B653+1,""))</f>
        <v>#REF!</v>
      </c>
      <c r="C654" s="12" t="e">
        <f>IF(L654="","",INDEX([2]進修學校總表!$A$2:$R$100,L654,5))</f>
        <v>#REF!</v>
      </c>
      <c r="D654" s="13" t="e">
        <f>IF(L654="","",INDEX([2]進修學校總表!$A$2:$R$100,L654,6))</f>
        <v>#REF!</v>
      </c>
      <c r="E654" s="13" t="e">
        <f>IF(L654="","",INDEX([2]進修學校總表!$A$2:$R$100,L654,7))</f>
        <v>#REF!</v>
      </c>
      <c r="F654" s="13" t="e">
        <f>IF(L654="","",INDEX([2]進修學校總表!$A$2:$R$100,L654,3))</f>
        <v>#REF!</v>
      </c>
      <c r="G654" s="13" t="e">
        <f>IF(L654="","",INDEX([2]進修學校總表!$A$2:$R$100,L654,13))</f>
        <v>#REF!</v>
      </c>
      <c r="H654" s="14" t="e">
        <f>IF(L654="","",IF(INDEX([2]進修學校總表!$A$2:$R$100,L654,9)="","",INDEX([2]進修學校總表!$A$2:$R$100,L654,9)))</f>
        <v>#REF!</v>
      </c>
      <c r="I654" s="15" t="e">
        <f>IF(L654="","",IF(INDEX([2]進修學校總表!$A$2:$R$100,L654,18)="","",INDEX([2]進修學校總表!$A$2:$R$100,L654,18)))</f>
        <v>#REF!</v>
      </c>
      <c r="J654" s="16"/>
      <c r="L654" s="10" t="e">
        <f>IF(B654="","",MATCH(VLOOKUP(A654,'[2]進修學校用書-OK'!$A$3:$O$100,B654+3,FALSE),[2]進修學校總表!$A$2:$A$100,0))</f>
        <v>#REF!</v>
      </c>
    </row>
    <row r="655" spans="1:12" s="6" customFormat="1" ht="30" customHeight="1" x14ac:dyDescent="0.25">
      <c r="A655" s="6">
        <f t="shared" si="147"/>
        <v>33</v>
      </c>
      <c r="B655" s="11" t="e">
        <f>IF(B654="","",IF(B654+1&lt;=VLOOKUP(A655,'[2]進修學校用書-OK'!$A$3:$C$100,3),B654+1,""))</f>
        <v>#REF!</v>
      </c>
      <c r="C655" s="12" t="e">
        <f>IF(L655="","",INDEX([2]進修學校總表!$A$2:$R$100,L655,5))</f>
        <v>#REF!</v>
      </c>
      <c r="D655" s="13" t="e">
        <f>IF(L655="","",INDEX([2]進修學校總表!$A$2:$R$100,L655,6))</f>
        <v>#REF!</v>
      </c>
      <c r="E655" s="13" t="e">
        <f>IF(L655="","",INDEX([2]進修學校總表!$A$2:$R$100,L655,7))</f>
        <v>#REF!</v>
      </c>
      <c r="F655" s="13" t="e">
        <f>IF(L655="","",INDEX([2]進修學校總表!$A$2:$R$100,L655,3))</f>
        <v>#REF!</v>
      </c>
      <c r="G655" s="13" t="e">
        <f>IF(L655="","",INDEX([2]進修學校總表!$A$2:$R$100,L655,13))</f>
        <v>#REF!</v>
      </c>
      <c r="H655" s="14" t="e">
        <f>IF(L655="","",IF(INDEX([2]進修學校總表!$A$2:$R$100,L655,9)="","",INDEX([2]進修學校總表!$A$2:$R$100,L655,9)))</f>
        <v>#REF!</v>
      </c>
      <c r="I655" s="15" t="e">
        <f>IF(L655="","",IF(INDEX([2]進修學校總表!$A$2:$R$100,L655,18)="","",INDEX([2]進修學校總表!$A$2:$R$100,L655,18)))</f>
        <v>#REF!</v>
      </c>
      <c r="J655" s="16"/>
      <c r="L655" s="10" t="e">
        <f>IF(B655="","",MATCH(VLOOKUP(A655,'[2]進修學校用書-OK'!$A$3:$O$100,B655+3,FALSE),[2]進修學校總表!$A$2:$A$100,0))</f>
        <v>#REF!</v>
      </c>
    </row>
    <row r="656" spans="1:12" s="6" customFormat="1" ht="30" customHeight="1" x14ac:dyDescent="0.25">
      <c r="A656" s="6">
        <f t="shared" si="147"/>
        <v>33</v>
      </c>
      <c r="B656" s="11" t="e">
        <f>IF(B655="","",IF(B655+1&lt;=VLOOKUP(A656,'[2]進修學校用書-OK'!$A$3:$C$100,3),B655+1,""))</f>
        <v>#REF!</v>
      </c>
      <c r="C656" s="12" t="e">
        <f>IF(L656="","",INDEX([2]進修學校總表!$A$2:$R$100,L656,5))</f>
        <v>#REF!</v>
      </c>
      <c r="D656" s="13" t="e">
        <f>IF(L656="","",INDEX([2]進修學校總表!$A$2:$R$100,L656,6))</f>
        <v>#REF!</v>
      </c>
      <c r="E656" s="13" t="e">
        <f>IF(L656="","",INDEX([2]進修學校總表!$A$2:$R$100,L656,7))</f>
        <v>#REF!</v>
      </c>
      <c r="F656" s="13" t="e">
        <f>IF(L656="","",INDEX([2]進修學校總表!$A$2:$R$100,L656,3))</f>
        <v>#REF!</v>
      </c>
      <c r="G656" s="13" t="e">
        <f>IF(L656="","",INDEX([2]進修學校總表!$A$2:$R$100,L656,13))</f>
        <v>#REF!</v>
      </c>
      <c r="H656" s="14" t="e">
        <f>IF(L656="","",IF(INDEX([2]進修學校總表!$A$2:$R$100,L656,9)="","",INDEX([2]進修學校總表!$A$2:$R$100,L656,9)))</f>
        <v>#REF!</v>
      </c>
      <c r="I656" s="15" t="e">
        <f>IF(L656="","",IF(INDEX([2]進修學校總表!$A$2:$R$100,L656,18)="","",INDEX([2]進修學校總表!$A$2:$R$100,L656,18)))</f>
        <v>#REF!</v>
      </c>
      <c r="J656" s="16"/>
      <c r="L656" s="10" t="e">
        <f>IF(B656="","",MATCH(VLOOKUP(A656,'[2]進修學校用書-OK'!$A$3:$O$100,B656+3,FALSE),[2]進修學校總表!$A$2:$A$100,0))</f>
        <v>#REF!</v>
      </c>
    </row>
    <row r="657" spans="1:12" s="6" customFormat="1" ht="30" customHeight="1" x14ac:dyDescent="0.25">
      <c r="A657" s="6">
        <f t="shared" si="147"/>
        <v>33</v>
      </c>
      <c r="B657" s="11" t="e">
        <f>IF(B656="","",IF(B656+1&lt;=VLOOKUP(A657,'[2]進修學校用書-OK'!$A$3:$C$100,3),B656+1,""))</f>
        <v>#REF!</v>
      </c>
      <c r="C657" s="12" t="e">
        <f>IF(L657="","",INDEX([2]進修學校總表!$A$2:$R$100,L657,5))</f>
        <v>#REF!</v>
      </c>
      <c r="D657" s="13" t="e">
        <f>IF(L657="","",INDEX([2]進修學校總表!$A$2:$R$100,L657,6))</f>
        <v>#REF!</v>
      </c>
      <c r="E657" s="13" t="e">
        <f>IF(L657="","",INDEX([2]進修學校總表!$A$2:$R$100,L657,7))</f>
        <v>#REF!</v>
      </c>
      <c r="F657" s="13" t="e">
        <f>IF(L657="","",INDEX([2]進修學校總表!$A$2:$R$100,L657,3))</f>
        <v>#REF!</v>
      </c>
      <c r="G657" s="13" t="e">
        <f>IF(L657="","",INDEX([2]進修學校總表!$A$2:$R$100,L657,13))</f>
        <v>#REF!</v>
      </c>
      <c r="H657" s="14" t="e">
        <f>IF(L657="","",IF(INDEX([2]進修學校總表!$A$2:$R$100,L657,9)="","",INDEX([2]進修學校總表!$A$2:$R$100,L657,9)))</f>
        <v>#REF!</v>
      </c>
      <c r="I657" s="15" t="e">
        <f>IF(L657="","",IF(INDEX([2]進修學校總表!$A$2:$R$100,L657,18)="","",INDEX([2]進修學校總表!$A$2:$R$100,L657,18)))</f>
        <v>#REF!</v>
      </c>
      <c r="J657" s="16"/>
      <c r="L657" s="10" t="e">
        <f>IF(B657="","",MATCH(VLOOKUP(A657,'[2]進修學校用書-OK'!$A$3:$O$100,B657+3,FALSE),[2]進修學校總表!$A$2:$A$100,0))</f>
        <v>#REF!</v>
      </c>
    </row>
    <row r="658" spans="1:12" ht="10.15" customHeight="1" x14ac:dyDescent="0.25">
      <c r="B658" s="17" t="s">
        <v>30</v>
      </c>
      <c r="C658" s="17"/>
      <c r="D658" s="18" t="e">
        <f t="shared" ref="D658" si="148">SUM(G646:G657)</f>
        <v>#REF!</v>
      </c>
      <c r="E658" s="18"/>
      <c r="F658" s="18"/>
      <c r="G658" s="18"/>
      <c r="H658" s="18"/>
      <c r="I658" s="18"/>
      <c r="J658" s="18"/>
    </row>
    <row r="659" spans="1:12" ht="10.15" customHeight="1" x14ac:dyDescent="0.25">
      <c r="B659" s="17"/>
      <c r="C659" s="17"/>
      <c r="D659" s="18"/>
      <c r="E659" s="18"/>
      <c r="F659" s="18"/>
      <c r="G659" s="18"/>
      <c r="H659" s="18"/>
      <c r="I659" s="18"/>
      <c r="J659" s="18"/>
    </row>
    <row r="660" spans="1:12" ht="25.15" customHeight="1" x14ac:dyDescent="0.25">
      <c r="B660" s="19"/>
      <c r="C660" s="19"/>
      <c r="D660" s="20"/>
      <c r="E660" s="20"/>
      <c r="F660" s="20"/>
      <c r="G660" s="20"/>
      <c r="H660" s="20"/>
      <c r="I660" s="20"/>
      <c r="J660" s="20"/>
    </row>
    <row r="661" spans="1:12" ht="13.9" customHeight="1" x14ac:dyDescent="0.25">
      <c r="A661" s="1">
        <f t="shared" ref="A661" si="149">A641+1</f>
        <v>34</v>
      </c>
      <c r="C661" s="3" t="str">
        <f t="shared" ref="C661:C662" si="150">C641</f>
        <v>臺北市立大安高級工業職業學校附設進修學校</v>
      </c>
      <c r="D661" s="3"/>
      <c r="E661" s="3"/>
      <c r="F661" s="3"/>
      <c r="G661" s="4"/>
      <c r="H661" s="4"/>
    </row>
    <row r="662" spans="1:12" ht="13.9" customHeight="1" x14ac:dyDescent="0.25">
      <c r="C662" s="3" t="str">
        <f t="shared" si="150"/>
        <v>106學年度第2學期 教科書單</v>
      </c>
      <c r="D662" s="3"/>
      <c r="E662" s="3"/>
      <c r="F662" s="3"/>
      <c r="G662" s="4"/>
      <c r="H662" s="4"/>
    </row>
    <row r="664" spans="1:12" x14ac:dyDescent="0.25">
      <c r="C664" s="5">
        <f>INDEX([1]班級列表!$M$2:$N$61,A661,2)</f>
        <v>0</v>
      </c>
      <c r="E664" s="2" t="s">
        <v>31</v>
      </c>
      <c r="H664" s="2" t="s">
        <v>32</v>
      </c>
    </row>
    <row r="665" spans="1:12" s="6" customFormat="1" ht="14.25" x14ac:dyDescent="0.25">
      <c r="B665" s="7" t="s">
        <v>4</v>
      </c>
      <c r="C665" s="8" t="s">
        <v>5</v>
      </c>
      <c r="D665" s="8" t="s">
        <v>6</v>
      </c>
      <c r="E665" s="8" t="s">
        <v>7</v>
      </c>
      <c r="F665" s="8" t="s">
        <v>8</v>
      </c>
      <c r="G665" s="8" t="s">
        <v>9</v>
      </c>
      <c r="H665" s="8" t="s">
        <v>10</v>
      </c>
      <c r="I665" s="9" t="s">
        <v>11</v>
      </c>
      <c r="J665" s="9" t="s">
        <v>12</v>
      </c>
      <c r="L665" s="10" t="s">
        <v>33</v>
      </c>
    </row>
    <row r="666" spans="1:12" s="6" customFormat="1" ht="24" customHeight="1" x14ac:dyDescent="0.25">
      <c r="A666" s="6">
        <f t="shared" ref="A666" si="151">A661</f>
        <v>34</v>
      </c>
      <c r="B666" s="11">
        <v>1</v>
      </c>
      <c r="C666" s="12" t="e">
        <f>IF(L666="","",INDEX([2]進修學校總表!$A$2:$R$100,L666,5))</f>
        <v>#REF!</v>
      </c>
      <c r="D666" s="13" t="e">
        <f>IF(L666="","",INDEX([2]進修學校總表!$A$2:$R$100,L666,6))</f>
        <v>#REF!</v>
      </c>
      <c r="E666" s="13" t="e">
        <f>IF(L666="","",INDEX([2]進修學校總表!$A$2:$R$100,L666,7))</f>
        <v>#REF!</v>
      </c>
      <c r="F666" s="13" t="e">
        <f>IF(L666="","",INDEX([2]進修學校總表!$A$2:$R$100,L666,3))</f>
        <v>#REF!</v>
      </c>
      <c r="G666" s="13" t="e">
        <f>IF(L666="","",INDEX([2]進修學校總表!$A$2:$R$100,L666,13))</f>
        <v>#REF!</v>
      </c>
      <c r="H666" s="14" t="e">
        <f>IF(L666="","",IF(INDEX([2]進修學校總表!$A$2:$R$100,L666,9)="","",INDEX([2]進修學校總表!$A$2:$R$100,L666,9)))</f>
        <v>#REF!</v>
      </c>
      <c r="I666" s="15" t="e">
        <f>IF(L666="","",IF(INDEX([2]進修學校總表!$A$2:$R$100,L666,18)="","",INDEX([2]進修學校總表!$A$2:$R$100,L666,18)))</f>
        <v>#REF!</v>
      </c>
      <c r="J666" s="16"/>
      <c r="L666" s="10" t="e">
        <f>IF(B666="","",MATCH(VLOOKUP(A666,'[2]進修學校用書-OK'!$A$3:$O$100,B666+3,FALSE),[2]進修學校總表!$A$2:$A$100,0))</f>
        <v>#REF!</v>
      </c>
    </row>
    <row r="667" spans="1:12" s="6" customFormat="1" ht="24" customHeight="1" x14ac:dyDescent="0.25">
      <c r="A667" s="6">
        <f t="shared" ref="A667:A677" si="152">A666</f>
        <v>34</v>
      </c>
      <c r="B667" s="11" t="e">
        <f>IF(B666="","",IF(B666+1&lt;=VLOOKUP(A667,'[2]進修學校用書-OK'!$A$3:$C$100,3),B666+1,""))</f>
        <v>#REF!</v>
      </c>
      <c r="C667" s="12" t="e">
        <f>IF(L667="","",INDEX([2]進修學校總表!$A$2:$R$100,L667,5))</f>
        <v>#REF!</v>
      </c>
      <c r="D667" s="13" t="e">
        <f>IF(L667="","",INDEX([2]進修學校總表!$A$2:$R$100,L667,6))</f>
        <v>#REF!</v>
      </c>
      <c r="E667" s="13" t="e">
        <f>IF(L667="","",INDEX([2]進修學校總表!$A$2:$R$100,L667,7))</f>
        <v>#REF!</v>
      </c>
      <c r="F667" s="13" t="e">
        <f>IF(L667="","",INDEX([2]進修學校總表!$A$2:$R$100,L667,3))</f>
        <v>#REF!</v>
      </c>
      <c r="G667" s="13" t="e">
        <f>IF(L667="","",INDEX([2]進修學校總表!$A$2:$R$100,L667,13))</f>
        <v>#REF!</v>
      </c>
      <c r="H667" s="14" t="e">
        <f>IF(L667="","",IF(INDEX([2]進修學校總表!$A$2:$R$100,L667,9)="","",INDEX([2]進修學校總表!$A$2:$R$100,L667,9)))</f>
        <v>#REF!</v>
      </c>
      <c r="I667" s="15" t="e">
        <f>IF(L667="","",IF(INDEX([2]進修學校總表!$A$2:$R$100,L667,18)="","",INDEX([2]進修學校總表!$A$2:$R$100,L667,18)))</f>
        <v>#REF!</v>
      </c>
      <c r="J667" s="16"/>
      <c r="L667" s="10" t="e">
        <f>IF(B667="","",MATCH(VLOOKUP(A667,'[2]進修學校用書-OK'!$A$3:$O$100,B667+3,FALSE),[2]進修學校總表!$A$2:$A$100,0))</f>
        <v>#REF!</v>
      </c>
    </row>
    <row r="668" spans="1:12" s="6" customFormat="1" ht="24" customHeight="1" x14ac:dyDescent="0.25">
      <c r="A668" s="6">
        <f t="shared" si="152"/>
        <v>34</v>
      </c>
      <c r="B668" s="11" t="e">
        <f>IF(B667="","",IF(B667+1&lt;=VLOOKUP(A668,'[2]進修學校用書-OK'!$A$3:$C$100,3),B667+1,""))</f>
        <v>#REF!</v>
      </c>
      <c r="C668" s="12" t="e">
        <f>IF(L668="","",INDEX([2]進修學校總表!$A$2:$R$100,L668,5))</f>
        <v>#REF!</v>
      </c>
      <c r="D668" s="13" t="e">
        <f>IF(L668="","",INDEX([2]進修學校總表!$A$2:$R$100,L668,6))</f>
        <v>#REF!</v>
      </c>
      <c r="E668" s="13" t="e">
        <f>IF(L668="","",INDEX([2]進修學校總表!$A$2:$R$100,L668,7))</f>
        <v>#REF!</v>
      </c>
      <c r="F668" s="13" t="e">
        <f>IF(L668="","",INDEX([2]進修學校總表!$A$2:$R$100,L668,3))</f>
        <v>#REF!</v>
      </c>
      <c r="G668" s="13" t="e">
        <f>IF(L668="","",INDEX([2]進修學校總表!$A$2:$R$100,L668,13))</f>
        <v>#REF!</v>
      </c>
      <c r="H668" s="14" t="e">
        <f>IF(L668="","",IF(INDEX([2]進修學校總表!$A$2:$R$100,L668,9)="","",INDEX([2]進修學校總表!$A$2:$R$100,L668,9)))</f>
        <v>#REF!</v>
      </c>
      <c r="I668" s="15" t="e">
        <f>IF(L668="","",IF(INDEX([2]進修學校總表!$A$2:$R$100,L668,18)="","",INDEX([2]進修學校總表!$A$2:$R$100,L668,18)))</f>
        <v>#REF!</v>
      </c>
      <c r="J668" s="16"/>
      <c r="L668" s="10" t="e">
        <f>IF(B668="","",MATCH(VLOOKUP(A668,'[2]進修學校用書-OK'!$A$3:$O$100,B668+3,FALSE),[2]進修學校總表!$A$2:$A$100,0))</f>
        <v>#REF!</v>
      </c>
    </row>
    <row r="669" spans="1:12" s="6" customFormat="1" ht="24" customHeight="1" x14ac:dyDescent="0.25">
      <c r="A669" s="6">
        <f t="shared" si="152"/>
        <v>34</v>
      </c>
      <c r="B669" s="11" t="e">
        <f>IF(B668="","",IF(B668+1&lt;=VLOOKUP(A669,'[2]進修學校用書-OK'!$A$3:$C$100,3),B668+1,""))</f>
        <v>#REF!</v>
      </c>
      <c r="C669" s="12" t="e">
        <f>IF(L669="","",INDEX([2]進修學校總表!$A$2:$R$100,L669,5))</f>
        <v>#REF!</v>
      </c>
      <c r="D669" s="13" t="e">
        <f>IF(L669="","",INDEX([2]進修學校總表!$A$2:$R$100,L669,6))</f>
        <v>#REF!</v>
      </c>
      <c r="E669" s="13" t="e">
        <f>IF(L669="","",INDEX([2]進修學校總表!$A$2:$R$100,L669,7))</f>
        <v>#REF!</v>
      </c>
      <c r="F669" s="13" t="e">
        <f>IF(L669="","",INDEX([2]進修學校總表!$A$2:$R$100,L669,3))</f>
        <v>#REF!</v>
      </c>
      <c r="G669" s="13" t="e">
        <f>IF(L669="","",INDEX([2]進修學校總表!$A$2:$R$100,L669,13))</f>
        <v>#REF!</v>
      </c>
      <c r="H669" s="14" t="e">
        <f>IF(L669="","",IF(INDEX([2]進修學校總表!$A$2:$R$100,L669,9)="","",INDEX([2]進修學校總表!$A$2:$R$100,L669,9)))</f>
        <v>#REF!</v>
      </c>
      <c r="I669" s="15" t="e">
        <f>IF(L669="","",IF(INDEX([2]進修學校總表!$A$2:$R$100,L669,18)="","",INDEX([2]進修學校總表!$A$2:$R$100,L669,18)))</f>
        <v>#REF!</v>
      </c>
      <c r="J669" s="16"/>
      <c r="L669" s="10" t="e">
        <f>IF(B669="","",MATCH(VLOOKUP(A669,'[2]進修學校用書-OK'!$A$3:$O$100,B669+3,FALSE),[2]進修學校總表!$A$2:$A$100,0))</f>
        <v>#REF!</v>
      </c>
    </row>
    <row r="670" spans="1:12" s="6" customFormat="1" ht="24" customHeight="1" x14ac:dyDescent="0.25">
      <c r="A670" s="6">
        <f t="shared" si="152"/>
        <v>34</v>
      </c>
      <c r="B670" s="11" t="e">
        <f>IF(B669="","",IF(B669+1&lt;=VLOOKUP(A670,'[2]進修學校用書-OK'!$A$3:$C$100,3),B669+1,""))</f>
        <v>#REF!</v>
      </c>
      <c r="C670" s="12" t="e">
        <f>IF(L670="","",INDEX([2]進修學校總表!$A$2:$R$100,L670,5))</f>
        <v>#REF!</v>
      </c>
      <c r="D670" s="13" t="e">
        <f>IF(L670="","",INDEX([2]進修學校總表!$A$2:$R$100,L670,6))</f>
        <v>#REF!</v>
      </c>
      <c r="E670" s="13" t="e">
        <f>IF(L670="","",INDEX([2]進修學校總表!$A$2:$R$100,L670,7))</f>
        <v>#REF!</v>
      </c>
      <c r="F670" s="13" t="e">
        <f>IF(L670="","",INDEX([2]進修學校總表!$A$2:$R$100,L670,3))</f>
        <v>#REF!</v>
      </c>
      <c r="G670" s="13" t="e">
        <f>IF(L670="","",INDEX([2]進修學校總表!$A$2:$R$100,L670,13))</f>
        <v>#REF!</v>
      </c>
      <c r="H670" s="14" t="e">
        <f>IF(L670="","",IF(INDEX([2]進修學校總表!$A$2:$R$100,L670,9)="","",INDEX([2]進修學校總表!$A$2:$R$100,L670,9)))</f>
        <v>#REF!</v>
      </c>
      <c r="I670" s="15" t="e">
        <f>IF(L670="","",IF(INDEX([2]進修學校總表!$A$2:$R$100,L670,18)="","",INDEX([2]進修學校總表!$A$2:$R$100,L670,18)))</f>
        <v>#REF!</v>
      </c>
      <c r="J670" s="16"/>
      <c r="L670" s="10" t="e">
        <f>IF(B670="","",MATCH(VLOOKUP(A670,'[2]進修學校用書-OK'!$A$3:$O$100,B670+3,FALSE),[2]進修學校總表!$A$2:$A$100,0))</f>
        <v>#REF!</v>
      </c>
    </row>
    <row r="671" spans="1:12" s="6" customFormat="1" ht="24" customHeight="1" x14ac:dyDescent="0.25">
      <c r="A671" s="6">
        <f t="shared" si="152"/>
        <v>34</v>
      </c>
      <c r="B671" s="11" t="e">
        <f>IF(B670="","",IF(B670+1&lt;=VLOOKUP(A671,'[2]進修學校用書-OK'!$A$3:$C$100,3),B670+1,""))</f>
        <v>#REF!</v>
      </c>
      <c r="C671" s="12" t="e">
        <f>IF(L671="","",INDEX([2]進修學校總表!$A$2:$R$100,L671,5))</f>
        <v>#REF!</v>
      </c>
      <c r="D671" s="13" t="e">
        <f>IF(L671="","",INDEX([2]進修學校總表!$A$2:$R$100,L671,6))</f>
        <v>#REF!</v>
      </c>
      <c r="E671" s="13" t="e">
        <f>IF(L671="","",INDEX([2]進修學校總表!$A$2:$R$100,L671,7))</f>
        <v>#REF!</v>
      </c>
      <c r="F671" s="13" t="e">
        <f>IF(L671="","",INDEX([2]進修學校總表!$A$2:$R$100,L671,3))</f>
        <v>#REF!</v>
      </c>
      <c r="G671" s="13" t="e">
        <f>IF(L671="","",INDEX([2]進修學校總表!$A$2:$R$100,L671,13))</f>
        <v>#REF!</v>
      </c>
      <c r="H671" s="14" t="e">
        <f>IF(L671="","",IF(INDEX([2]進修學校總表!$A$2:$R$100,L671,9)="","",INDEX([2]進修學校總表!$A$2:$R$100,L671,9)))</f>
        <v>#REF!</v>
      </c>
      <c r="I671" s="15" t="e">
        <f>IF(L671="","",IF(INDEX([2]進修學校總表!$A$2:$R$100,L671,18)="","",INDEX([2]進修學校總表!$A$2:$R$100,L671,18)))</f>
        <v>#REF!</v>
      </c>
      <c r="J671" s="16"/>
      <c r="L671" s="10" t="e">
        <f>IF(B671="","",MATCH(VLOOKUP(A671,'[2]進修學校用書-OK'!$A$3:$O$100,B671+3,FALSE),[2]進修學校總表!$A$2:$A$100,0))</f>
        <v>#REF!</v>
      </c>
    </row>
    <row r="672" spans="1:12" s="6" customFormat="1" ht="24" customHeight="1" x14ac:dyDescent="0.25">
      <c r="A672" s="6">
        <f t="shared" si="152"/>
        <v>34</v>
      </c>
      <c r="B672" s="11" t="e">
        <f>IF(B671="","",IF(B671+1&lt;=VLOOKUP(A672,'[2]進修學校用書-OK'!$A$3:$C$100,3),B671+1,""))</f>
        <v>#REF!</v>
      </c>
      <c r="C672" s="12" t="e">
        <f>IF(L672="","",INDEX([2]進修學校總表!$A$2:$R$100,L672,5))</f>
        <v>#REF!</v>
      </c>
      <c r="D672" s="13" t="e">
        <f>IF(L672="","",INDEX([2]進修學校總表!$A$2:$R$100,L672,6))</f>
        <v>#REF!</v>
      </c>
      <c r="E672" s="13" t="e">
        <f>IF(L672="","",INDEX([2]進修學校總表!$A$2:$R$100,L672,7))</f>
        <v>#REF!</v>
      </c>
      <c r="F672" s="13" t="e">
        <f>IF(L672="","",INDEX([2]進修學校總表!$A$2:$R$100,L672,3))</f>
        <v>#REF!</v>
      </c>
      <c r="G672" s="13" t="e">
        <f>IF(L672="","",INDEX([2]進修學校總表!$A$2:$R$100,L672,13))</f>
        <v>#REF!</v>
      </c>
      <c r="H672" s="14" t="e">
        <f>IF(L672="","",IF(INDEX([2]進修學校總表!$A$2:$R$100,L672,9)="","",INDEX([2]進修學校總表!$A$2:$R$100,L672,9)))</f>
        <v>#REF!</v>
      </c>
      <c r="I672" s="15" t="e">
        <f>IF(L672="","",IF(INDEX([2]進修學校總表!$A$2:$R$100,L672,18)="","",INDEX([2]進修學校總表!$A$2:$R$100,L672,18)))</f>
        <v>#REF!</v>
      </c>
      <c r="J672" s="16"/>
      <c r="L672" s="10" t="e">
        <f>IF(B672="","",MATCH(VLOOKUP(A672,'[2]進修學校用書-OK'!$A$3:$O$100,B672+3,FALSE),[2]進修學校總表!$A$2:$A$100,0))</f>
        <v>#REF!</v>
      </c>
    </row>
    <row r="673" spans="1:12" s="6" customFormat="1" ht="24" customHeight="1" x14ac:dyDescent="0.25">
      <c r="A673" s="6">
        <f t="shared" si="152"/>
        <v>34</v>
      </c>
      <c r="B673" s="11" t="e">
        <f>IF(B672="","",IF(B672+1&lt;=VLOOKUP(A673,'[2]進修學校用書-OK'!$A$3:$C$100,3),B672+1,""))</f>
        <v>#REF!</v>
      </c>
      <c r="C673" s="12" t="e">
        <f>IF(L673="","",INDEX([2]進修學校總表!$A$2:$R$100,L673,5))</f>
        <v>#REF!</v>
      </c>
      <c r="D673" s="13" t="e">
        <f>IF(L673="","",INDEX([2]進修學校總表!$A$2:$R$100,L673,6))</f>
        <v>#REF!</v>
      </c>
      <c r="E673" s="13" t="e">
        <f>IF(L673="","",INDEX([2]進修學校總表!$A$2:$R$100,L673,7))</f>
        <v>#REF!</v>
      </c>
      <c r="F673" s="13" t="e">
        <f>IF(L673="","",INDEX([2]進修學校總表!$A$2:$R$100,L673,3))</f>
        <v>#REF!</v>
      </c>
      <c r="G673" s="13" t="e">
        <f>IF(L673="","",INDEX([2]進修學校總表!$A$2:$R$100,L673,13))</f>
        <v>#REF!</v>
      </c>
      <c r="H673" s="14" t="e">
        <f>IF(L673="","",IF(INDEX([2]進修學校總表!$A$2:$R$100,L673,9)="","",INDEX([2]進修學校總表!$A$2:$R$100,L673,9)))</f>
        <v>#REF!</v>
      </c>
      <c r="I673" s="15" t="e">
        <f>IF(L673="","",IF(INDEX([2]進修學校總表!$A$2:$R$100,L673,18)="","",INDEX([2]進修學校總表!$A$2:$R$100,L673,18)))</f>
        <v>#REF!</v>
      </c>
      <c r="J673" s="16"/>
      <c r="L673" s="10" t="e">
        <f>IF(B673="","",MATCH(VLOOKUP(A673,'[2]進修學校用書-OK'!$A$3:$O$100,B673+3,FALSE),[2]進修學校總表!$A$2:$A$100,0))</f>
        <v>#REF!</v>
      </c>
    </row>
    <row r="674" spans="1:12" s="6" customFormat="1" ht="24" customHeight="1" x14ac:dyDescent="0.25">
      <c r="A674" s="6">
        <f t="shared" si="152"/>
        <v>34</v>
      </c>
      <c r="B674" s="11" t="e">
        <f>IF(B673="","",IF(B673+1&lt;=VLOOKUP(A674,'[2]進修學校用書-OK'!$A$3:$C$100,3),B673+1,""))</f>
        <v>#REF!</v>
      </c>
      <c r="C674" s="12" t="e">
        <f>IF(L674="","",INDEX([2]進修學校總表!$A$2:$R$100,L674,5))</f>
        <v>#REF!</v>
      </c>
      <c r="D674" s="13" t="e">
        <f>IF(L674="","",INDEX([2]進修學校總表!$A$2:$R$100,L674,6))</f>
        <v>#REF!</v>
      </c>
      <c r="E674" s="13" t="e">
        <f>IF(L674="","",INDEX([2]進修學校總表!$A$2:$R$100,L674,7))</f>
        <v>#REF!</v>
      </c>
      <c r="F674" s="13" t="e">
        <f>IF(L674="","",INDEX([2]進修學校總表!$A$2:$R$100,L674,3))</f>
        <v>#REF!</v>
      </c>
      <c r="G674" s="13" t="e">
        <f>IF(L674="","",INDEX([2]進修學校總表!$A$2:$R$100,L674,13))</f>
        <v>#REF!</v>
      </c>
      <c r="H674" s="14" t="e">
        <f>IF(L674="","",IF(INDEX([2]進修學校總表!$A$2:$R$100,L674,9)="","",INDEX([2]進修學校總表!$A$2:$R$100,L674,9)))</f>
        <v>#REF!</v>
      </c>
      <c r="I674" s="15" t="e">
        <f>IF(L674="","",IF(INDEX([2]進修學校總表!$A$2:$R$100,L674,18)="","",INDEX([2]進修學校總表!$A$2:$R$100,L674,18)))</f>
        <v>#REF!</v>
      </c>
      <c r="J674" s="16"/>
      <c r="L674" s="10" t="e">
        <f>IF(B674="","",MATCH(VLOOKUP(A674,'[2]進修學校用書-OK'!$A$3:$O$100,B674+3,FALSE),[2]進修學校總表!$A$2:$A$100,0))</f>
        <v>#REF!</v>
      </c>
    </row>
    <row r="675" spans="1:12" s="6" customFormat="1" ht="30" customHeight="1" x14ac:dyDescent="0.25">
      <c r="A675" s="6">
        <f t="shared" si="152"/>
        <v>34</v>
      </c>
      <c r="B675" s="11" t="e">
        <f>IF(B674="","",IF(B674+1&lt;=VLOOKUP(A675,'[2]進修學校用書-OK'!$A$3:$C$100,3),B674+1,""))</f>
        <v>#REF!</v>
      </c>
      <c r="C675" s="12" t="e">
        <f>IF(L675="","",INDEX([2]進修學校總表!$A$2:$R$100,L675,5))</f>
        <v>#REF!</v>
      </c>
      <c r="D675" s="13" t="e">
        <f>IF(L675="","",INDEX([2]進修學校總表!$A$2:$R$100,L675,6))</f>
        <v>#REF!</v>
      </c>
      <c r="E675" s="13" t="e">
        <f>IF(L675="","",INDEX([2]進修學校總表!$A$2:$R$100,L675,7))</f>
        <v>#REF!</v>
      </c>
      <c r="F675" s="13" t="e">
        <f>IF(L675="","",INDEX([2]進修學校總表!$A$2:$R$100,L675,3))</f>
        <v>#REF!</v>
      </c>
      <c r="G675" s="13" t="e">
        <f>IF(L675="","",INDEX([2]進修學校總表!$A$2:$R$100,L675,13))</f>
        <v>#REF!</v>
      </c>
      <c r="H675" s="14" t="e">
        <f>IF(L675="","",IF(INDEX([2]進修學校總表!$A$2:$R$100,L675,9)="","",INDEX([2]進修學校總表!$A$2:$R$100,L675,9)))</f>
        <v>#REF!</v>
      </c>
      <c r="I675" s="15" t="e">
        <f>IF(L675="","",IF(INDEX([2]進修學校總表!$A$2:$R$100,L675,18)="","",INDEX([2]進修學校總表!$A$2:$R$100,L675,18)))</f>
        <v>#REF!</v>
      </c>
      <c r="J675" s="16"/>
      <c r="L675" s="10" t="e">
        <f>IF(B675="","",MATCH(VLOOKUP(A675,'[2]進修學校用書-OK'!$A$3:$O$100,B675+3,FALSE),[2]進修學校總表!$A$2:$A$100,0))</f>
        <v>#REF!</v>
      </c>
    </row>
    <row r="676" spans="1:12" s="6" customFormat="1" ht="30" customHeight="1" x14ac:dyDescent="0.25">
      <c r="A676" s="6">
        <f t="shared" si="152"/>
        <v>34</v>
      </c>
      <c r="B676" s="11" t="e">
        <f>IF(B675="","",IF(B675+1&lt;=VLOOKUP(A676,'[2]進修學校用書-OK'!$A$3:$C$100,3),B675+1,""))</f>
        <v>#REF!</v>
      </c>
      <c r="C676" s="12" t="e">
        <f>IF(L676="","",INDEX([2]進修學校總表!$A$2:$R$100,L676,5))</f>
        <v>#REF!</v>
      </c>
      <c r="D676" s="13" t="e">
        <f>IF(L676="","",INDEX([2]進修學校總表!$A$2:$R$100,L676,6))</f>
        <v>#REF!</v>
      </c>
      <c r="E676" s="13" t="e">
        <f>IF(L676="","",INDEX([2]進修學校總表!$A$2:$R$100,L676,7))</f>
        <v>#REF!</v>
      </c>
      <c r="F676" s="13" t="e">
        <f>IF(L676="","",INDEX([2]進修學校總表!$A$2:$R$100,L676,3))</f>
        <v>#REF!</v>
      </c>
      <c r="G676" s="13" t="e">
        <f>IF(L676="","",INDEX([2]進修學校總表!$A$2:$R$100,L676,13))</f>
        <v>#REF!</v>
      </c>
      <c r="H676" s="14" t="e">
        <f>IF(L676="","",IF(INDEX([2]進修學校總表!$A$2:$R$100,L676,9)="","",INDEX([2]進修學校總表!$A$2:$R$100,L676,9)))</f>
        <v>#REF!</v>
      </c>
      <c r="I676" s="15" t="e">
        <f>IF(L676="","",IF(INDEX([2]進修學校總表!$A$2:$R$100,L676,18)="","",INDEX([2]進修學校總表!$A$2:$R$100,L676,18)))</f>
        <v>#REF!</v>
      </c>
      <c r="J676" s="16"/>
      <c r="L676" s="10" t="e">
        <f>IF(B676="","",MATCH(VLOOKUP(A676,'[2]進修學校用書-OK'!$A$3:$O$100,B676+3,FALSE),[2]進修學校總表!$A$2:$A$100,0))</f>
        <v>#REF!</v>
      </c>
    </row>
    <row r="677" spans="1:12" s="6" customFormat="1" ht="30" customHeight="1" x14ac:dyDescent="0.25">
      <c r="A677" s="6">
        <f t="shared" si="152"/>
        <v>34</v>
      </c>
      <c r="B677" s="11" t="e">
        <f>IF(B676="","",IF(B676+1&lt;=VLOOKUP(A677,'[2]進修學校用書-OK'!$A$3:$C$100,3),B676+1,""))</f>
        <v>#REF!</v>
      </c>
      <c r="C677" s="12" t="e">
        <f>IF(L677="","",INDEX([2]進修學校總表!$A$2:$R$100,L677,5))</f>
        <v>#REF!</v>
      </c>
      <c r="D677" s="13" t="e">
        <f>IF(L677="","",INDEX([2]進修學校總表!$A$2:$R$100,L677,6))</f>
        <v>#REF!</v>
      </c>
      <c r="E677" s="13" t="e">
        <f>IF(L677="","",INDEX([2]進修學校總表!$A$2:$R$100,L677,7))</f>
        <v>#REF!</v>
      </c>
      <c r="F677" s="13" t="e">
        <f>IF(L677="","",INDEX([2]進修學校總表!$A$2:$R$100,L677,3))</f>
        <v>#REF!</v>
      </c>
      <c r="G677" s="13" t="e">
        <f>IF(L677="","",INDEX([2]進修學校總表!$A$2:$R$100,L677,13))</f>
        <v>#REF!</v>
      </c>
      <c r="H677" s="14" t="e">
        <f>IF(L677="","",IF(INDEX([2]進修學校總表!$A$2:$R$100,L677,9)="","",INDEX([2]進修學校總表!$A$2:$R$100,L677,9)))</f>
        <v>#REF!</v>
      </c>
      <c r="I677" s="15" t="e">
        <f>IF(L677="","",IF(INDEX([2]進修學校總表!$A$2:$R$100,L677,18)="","",INDEX([2]進修學校總表!$A$2:$R$100,L677,18)))</f>
        <v>#REF!</v>
      </c>
      <c r="J677" s="16"/>
      <c r="L677" s="10" t="e">
        <f>IF(B677="","",MATCH(VLOOKUP(A677,'[2]進修學校用書-OK'!$A$3:$O$100,B677+3,FALSE),[2]進修學校總表!$A$2:$A$100,0))</f>
        <v>#REF!</v>
      </c>
    </row>
    <row r="678" spans="1:12" ht="10.15" customHeight="1" x14ac:dyDescent="0.25">
      <c r="B678" s="17" t="s">
        <v>64</v>
      </c>
      <c r="C678" s="17"/>
      <c r="D678" s="18" t="e">
        <f t="shared" ref="D678" si="153">SUM(G666:G677)</f>
        <v>#REF!</v>
      </c>
      <c r="E678" s="18"/>
      <c r="F678" s="18"/>
      <c r="G678" s="18"/>
      <c r="H678" s="18"/>
      <c r="I678" s="18"/>
      <c r="J678" s="18"/>
    </row>
    <row r="679" spans="1:12" ht="10.15" customHeight="1" x14ac:dyDescent="0.25">
      <c r="B679" s="17"/>
      <c r="C679" s="17"/>
      <c r="D679" s="18"/>
      <c r="E679" s="18"/>
      <c r="F679" s="18"/>
      <c r="G679" s="18"/>
      <c r="H679" s="18"/>
      <c r="I679" s="18"/>
      <c r="J679" s="18"/>
    </row>
    <row r="680" spans="1:12" ht="25.15" customHeight="1" x14ac:dyDescent="0.25">
      <c r="B680" s="19"/>
      <c r="C680" s="19"/>
      <c r="D680" s="20"/>
      <c r="E680" s="20"/>
      <c r="F680" s="20"/>
      <c r="G680" s="20"/>
      <c r="H680" s="20"/>
      <c r="I680" s="20"/>
      <c r="J680" s="20"/>
    </row>
    <row r="681" spans="1:12" ht="13.9" customHeight="1" x14ac:dyDescent="0.25">
      <c r="A681" s="1">
        <f t="shared" ref="A681" si="154">A661+1</f>
        <v>35</v>
      </c>
      <c r="C681" s="3" t="str">
        <f t="shared" ref="C681:C682" si="155">C661</f>
        <v>臺北市立大安高級工業職業學校附設進修學校</v>
      </c>
      <c r="D681" s="3"/>
      <c r="E681" s="3"/>
      <c r="F681" s="3"/>
      <c r="G681" s="4"/>
      <c r="H681" s="4"/>
    </row>
    <row r="682" spans="1:12" ht="13.9" customHeight="1" x14ac:dyDescent="0.25">
      <c r="C682" s="3" t="str">
        <f t="shared" si="155"/>
        <v>106學年度第2學期 教科書單</v>
      </c>
      <c r="D682" s="3"/>
      <c r="E682" s="3"/>
      <c r="F682" s="3"/>
      <c r="G682" s="4"/>
      <c r="H682" s="4"/>
    </row>
    <row r="684" spans="1:12" x14ac:dyDescent="0.25">
      <c r="C684" s="5">
        <f>INDEX([1]班級列表!$M$2:$N$61,A681,2)</f>
        <v>0</v>
      </c>
      <c r="E684" s="2" t="s">
        <v>65</v>
      </c>
      <c r="H684" s="2" t="s">
        <v>66</v>
      </c>
    </row>
    <row r="685" spans="1:12" s="6" customFormat="1" ht="14.25" x14ac:dyDescent="0.25">
      <c r="B685" s="7" t="s">
        <v>4</v>
      </c>
      <c r="C685" s="8" t="s">
        <v>5</v>
      </c>
      <c r="D685" s="8" t="s">
        <v>6</v>
      </c>
      <c r="E685" s="8" t="s">
        <v>7</v>
      </c>
      <c r="F685" s="8" t="s">
        <v>8</v>
      </c>
      <c r="G685" s="8" t="s">
        <v>9</v>
      </c>
      <c r="H685" s="8" t="s">
        <v>10</v>
      </c>
      <c r="I685" s="9" t="s">
        <v>11</v>
      </c>
      <c r="J685" s="9" t="s">
        <v>12</v>
      </c>
      <c r="L685" s="10" t="s">
        <v>67</v>
      </c>
    </row>
    <row r="686" spans="1:12" s="6" customFormat="1" ht="24" customHeight="1" x14ac:dyDescent="0.25">
      <c r="A686" s="6">
        <f t="shared" ref="A686" si="156">A681</f>
        <v>35</v>
      </c>
      <c r="B686" s="11">
        <v>1</v>
      </c>
      <c r="C686" s="12" t="e">
        <f>IF(L686="","",INDEX([2]進修學校總表!$A$2:$R$100,L686,5))</f>
        <v>#REF!</v>
      </c>
      <c r="D686" s="13" t="e">
        <f>IF(L686="","",INDEX([2]進修學校總表!$A$2:$R$100,L686,6))</f>
        <v>#REF!</v>
      </c>
      <c r="E686" s="13" t="e">
        <f>IF(L686="","",INDEX([2]進修學校總表!$A$2:$R$100,L686,7))</f>
        <v>#REF!</v>
      </c>
      <c r="F686" s="13" t="e">
        <f>IF(L686="","",INDEX([2]進修學校總表!$A$2:$R$100,L686,3))</f>
        <v>#REF!</v>
      </c>
      <c r="G686" s="13" t="e">
        <f>IF(L686="","",INDEX([2]進修學校總表!$A$2:$R$100,L686,13))</f>
        <v>#REF!</v>
      </c>
      <c r="H686" s="14" t="e">
        <f>IF(L686="","",IF(INDEX([2]進修學校總表!$A$2:$R$100,L686,9)="","",INDEX([2]進修學校總表!$A$2:$R$100,L686,9)))</f>
        <v>#REF!</v>
      </c>
      <c r="I686" s="15" t="e">
        <f>IF(L686="","",IF(INDEX([2]進修學校總表!$A$2:$R$100,L686,18)="","",INDEX([2]進修學校總表!$A$2:$R$100,L686,18)))</f>
        <v>#REF!</v>
      </c>
      <c r="J686" s="16"/>
      <c r="L686" s="10" t="e">
        <f>IF(B686="","",MATCH(VLOOKUP(A686,'[2]進修學校用書-OK'!$A$3:$O$100,B686+3,FALSE),[2]進修學校總表!$A$2:$A$100,0))</f>
        <v>#REF!</v>
      </c>
    </row>
    <row r="687" spans="1:12" s="6" customFormat="1" ht="24" customHeight="1" x14ac:dyDescent="0.25">
      <c r="A687" s="6">
        <f t="shared" ref="A687:A697" si="157">A686</f>
        <v>35</v>
      </c>
      <c r="B687" s="11" t="e">
        <f>IF(B686="","",IF(B686+1&lt;=VLOOKUP(A687,'[2]進修學校用書-OK'!$A$3:$C$100,3),B686+1,""))</f>
        <v>#REF!</v>
      </c>
      <c r="C687" s="12" t="e">
        <f>IF(L687="","",INDEX([2]進修學校總表!$A$2:$R$100,L687,5))</f>
        <v>#REF!</v>
      </c>
      <c r="D687" s="13" t="e">
        <f>IF(L687="","",INDEX([2]進修學校總表!$A$2:$R$100,L687,6))</f>
        <v>#REF!</v>
      </c>
      <c r="E687" s="13" t="e">
        <f>IF(L687="","",INDEX([2]進修學校總表!$A$2:$R$100,L687,7))</f>
        <v>#REF!</v>
      </c>
      <c r="F687" s="13" t="e">
        <f>IF(L687="","",INDEX([2]進修學校總表!$A$2:$R$100,L687,3))</f>
        <v>#REF!</v>
      </c>
      <c r="G687" s="13" t="e">
        <f>IF(L687="","",INDEX([2]進修學校總表!$A$2:$R$100,L687,13))</f>
        <v>#REF!</v>
      </c>
      <c r="H687" s="14" t="e">
        <f>IF(L687="","",IF(INDEX([2]進修學校總表!$A$2:$R$100,L687,9)="","",INDEX([2]進修學校總表!$A$2:$R$100,L687,9)))</f>
        <v>#REF!</v>
      </c>
      <c r="I687" s="15" t="e">
        <f>IF(L687="","",IF(INDEX([2]進修學校總表!$A$2:$R$100,L687,18)="","",INDEX([2]進修學校總表!$A$2:$R$100,L687,18)))</f>
        <v>#REF!</v>
      </c>
      <c r="J687" s="16"/>
      <c r="L687" s="10" t="e">
        <f>IF(B687="","",MATCH(VLOOKUP(A687,'[2]進修學校用書-OK'!$A$3:$O$100,B687+3,FALSE),[2]進修學校總表!$A$2:$A$100,0))</f>
        <v>#REF!</v>
      </c>
    </row>
    <row r="688" spans="1:12" s="6" customFormat="1" ht="24" customHeight="1" x14ac:dyDescent="0.25">
      <c r="A688" s="6">
        <f t="shared" si="157"/>
        <v>35</v>
      </c>
      <c r="B688" s="11" t="e">
        <f>IF(B687="","",IF(B687+1&lt;=VLOOKUP(A688,'[2]進修學校用書-OK'!$A$3:$C$100,3),B687+1,""))</f>
        <v>#REF!</v>
      </c>
      <c r="C688" s="12" t="e">
        <f>IF(L688="","",INDEX([2]進修學校總表!$A$2:$R$100,L688,5))</f>
        <v>#REF!</v>
      </c>
      <c r="D688" s="13" t="e">
        <f>IF(L688="","",INDEX([2]進修學校總表!$A$2:$R$100,L688,6))</f>
        <v>#REF!</v>
      </c>
      <c r="E688" s="13" t="e">
        <f>IF(L688="","",INDEX([2]進修學校總表!$A$2:$R$100,L688,7))</f>
        <v>#REF!</v>
      </c>
      <c r="F688" s="13" t="e">
        <f>IF(L688="","",INDEX([2]進修學校總表!$A$2:$R$100,L688,3))</f>
        <v>#REF!</v>
      </c>
      <c r="G688" s="13" t="e">
        <f>IF(L688="","",INDEX([2]進修學校總表!$A$2:$R$100,L688,13))</f>
        <v>#REF!</v>
      </c>
      <c r="H688" s="14" t="e">
        <f>IF(L688="","",IF(INDEX([2]進修學校總表!$A$2:$R$100,L688,9)="","",INDEX([2]進修學校總表!$A$2:$R$100,L688,9)))</f>
        <v>#REF!</v>
      </c>
      <c r="I688" s="15" t="e">
        <f>IF(L688="","",IF(INDEX([2]進修學校總表!$A$2:$R$100,L688,18)="","",INDEX([2]進修學校總表!$A$2:$R$100,L688,18)))</f>
        <v>#REF!</v>
      </c>
      <c r="J688" s="16"/>
      <c r="L688" s="10" t="e">
        <f>IF(B688="","",MATCH(VLOOKUP(A688,'[2]進修學校用書-OK'!$A$3:$O$100,B688+3,FALSE),[2]進修學校總表!$A$2:$A$100,0))</f>
        <v>#REF!</v>
      </c>
    </row>
    <row r="689" spans="1:12" s="6" customFormat="1" ht="24" customHeight="1" x14ac:dyDescent="0.25">
      <c r="A689" s="6">
        <f t="shared" si="157"/>
        <v>35</v>
      </c>
      <c r="B689" s="11" t="e">
        <f>IF(B688="","",IF(B688+1&lt;=VLOOKUP(A689,'[2]進修學校用書-OK'!$A$3:$C$100,3),B688+1,""))</f>
        <v>#REF!</v>
      </c>
      <c r="C689" s="12" t="e">
        <f>IF(L689="","",INDEX([2]進修學校總表!$A$2:$R$100,L689,5))</f>
        <v>#REF!</v>
      </c>
      <c r="D689" s="13" t="e">
        <f>IF(L689="","",INDEX([2]進修學校總表!$A$2:$R$100,L689,6))</f>
        <v>#REF!</v>
      </c>
      <c r="E689" s="13" t="e">
        <f>IF(L689="","",INDEX([2]進修學校總表!$A$2:$R$100,L689,7))</f>
        <v>#REF!</v>
      </c>
      <c r="F689" s="13" t="e">
        <f>IF(L689="","",INDEX([2]進修學校總表!$A$2:$R$100,L689,3))</f>
        <v>#REF!</v>
      </c>
      <c r="G689" s="13" t="e">
        <f>IF(L689="","",INDEX([2]進修學校總表!$A$2:$R$100,L689,13))</f>
        <v>#REF!</v>
      </c>
      <c r="H689" s="14" t="e">
        <f>IF(L689="","",IF(INDEX([2]進修學校總表!$A$2:$R$100,L689,9)="","",INDEX([2]進修學校總表!$A$2:$R$100,L689,9)))</f>
        <v>#REF!</v>
      </c>
      <c r="I689" s="15" t="e">
        <f>IF(L689="","",IF(INDEX([2]進修學校總表!$A$2:$R$100,L689,18)="","",INDEX([2]進修學校總表!$A$2:$R$100,L689,18)))</f>
        <v>#REF!</v>
      </c>
      <c r="J689" s="16"/>
      <c r="L689" s="10" t="e">
        <f>IF(B689="","",MATCH(VLOOKUP(A689,'[2]進修學校用書-OK'!$A$3:$O$100,B689+3,FALSE),[2]進修學校總表!$A$2:$A$100,0))</f>
        <v>#REF!</v>
      </c>
    </row>
    <row r="690" spans="1:12" s="6" customFormat="1" ht="24" customHeight="1" x14ac:dyDescent="0.25">
      <c r="A690" s="6">
        <f t="shared" si="157"/>
        <v>35</v>
      </c>
      <c r="B690" s="11" t="e">
        <f>IF(B689="","",IF(B689+1&lt;=VLOOKUP(A690,'[2]進修學校用書-OK'!$A$3:$C$100,3),B689+1,""))</f>
        <v>#REF!</v>
      </c>
      <c r="C690" s="12" t="e">
        <f>IF(L690="","",INDEX([2]進修學校總表!$A$2:$R$100,L690,5))</f>
        <v>#REF!</v>
      </c>
      <c r="D690" s="13" t="e">
        <f>IF(L690="","",INDEX([2]進修學校總表!$A$2:$R$100,L690,6))</f>
        <v>#REF!</v>
      </c>
      <c r="E690" s="13" t="e">
        <f>IF(L690="","",INDEX([2]進修學校總表!$A$2:$R$100,L690,7))</f>
        <v>#REF!</v>
      </c>
      <c r="F690" s="13" t="e">
        <f>IF(L690="","",INDEX([2]進修學校總表!$A$2:$R$100,L690,3))</f>
        <v>#REF!</v>
      </c>
      <c r="G690" s="13" t="e">
        <f>IF(L690="","",INDEX([2]進修學校總表!$A$2:$R$100,L690,13))</f>
        <v>#REF!</v>
      </c>
      <c r="H690" s="14" t="e">
        <f>IF(L690="","",IF(INDEX([2]進修學校總表!$A$2:$R$100,L690,9)="","",INDEX([2]進修學校總表!$A$2:$R$100,L690,9)))</f>
        <v>#REF!</v>
      </c>
      <c r="I690" s="15" t="e">
        <f>IF(L690="","",IF(INDEX([2]進修學校總表!$A$2:$R$100,L690,18)="","",INDEX([2]進修學校總表!$A$2:$R$100,L690,18)))</f>
        <v>#REF!</v>
      </c>
      <c r="J690" s="16"/>
      <c r="L690" s="10" t="e">
        <f>IF(B690="","",MATCH(VLOOKUP(A690,'[2]進修學校用書-OK'!$A$3:$O$100,B690+3,FALSE),[2]進修學校總表!$A$2:$A$100,0))</f>
        <v>#REF!</v>
      </c>
    </row>
    <row r="691" spans="1:12" s="6" customFormat="1" ht="24" customHeight="1" x14ac:dyDescent="0.25">
      <c r="A691" s="6">
        <f t="shared" si="157"/>
        <v>35</v>
      </c>
      <c r="B691" s="11" t="e">
        <f>IF(B690="","",IF(B690+1&lt;=VLOOKUP(A691,'[2]進修學校用書-OK'!$A$3:$C$100,3),B690+1,""))</f>
        <v>#REF!</v>
      </c>
      <c r="C691" s="12" t="e">
        <f>IF(L691="","",INDEX([2]進修學校總表!$A$2:$R$100,L691,5))</f>
        <v>#REF!</v>
      </c>
      <c r="D691" s="13" t="e">
        <f>IF(L691="","",INDEX([2]進修學校總表!$A$2:$R$100,L691,6))</f>
        <v>#REF!</v>
      </c>
      <c r="E691" s="13" t="e">
        <f>IF(L691="","",INDEX([2]進修學校總表!$A$2:$R$100,L691,7))</f>
        <v>#REF!</v>
      </c>
      <c r="F691" s="13" t="e">
        <f>IF(L691="","",INDEX([2]進修學校總表!$A$2:$R$100,L691,3))</f>
        <v>#REF!</v>
      </c>
      <c r="G691" s="13" t="e">
        <f>IF(L691="","",INDEX([2]進修學校總表!$A$2:$R$100,L691,13))</f>
        <v>#REF!</v>
      </c>
      <c r="H691" s="14" t="e">
        <f>IF(L691="","",IF(INDEX([2]進修學校總表!$A$2:$R$100,L691,9)="","",INDEX([2]進修學校總表!$A$2:$R$100,L691,9)))</f>
        <v>#REF!</v>
      </c>
      <c r="I691" s="15" t="e">
        <f>IF(L691="","",IF(INDEX([2]進修學校總表!$A$2:$R$100,L691,18)="","",INDEX([2]進修學校總表!$A$2:$R$100,L691,18)))</f>
        <v>#REF!</v>
      </c>
      <c r="J691" s="16"/>
      <c r="L691" s="10" t="e">
        <f>IF(B691="","",MATCH(VLOOKUP(A691,'[2]進修學校用書-OK'!$A$3:$O$100,B691+3,FALSE),[2]進修學校總表!$A$2:$A$100,0))</f>
        <v>#REF!</v>
      </c>
    </row>
    <row r="692" spans="1:12" s="6" customFormat="1" ht="24" customHeight="1" x14ac:dyDescent="0.25">
      <c r="A692" s="6">
        <f t="shared" si="157"/>
        <v>35</v>
      </c>
      <c r="B692" s="11" t="e">
        <f>IF(B691="","",IF(B691+1&lt;=VLOOKUP(A692,'[2]進修學校用書-OK'!$A$3:$C$100,3),B691+1,""))</f>
        <v>#REF!</v>
      </c>
      <c r="C692" s="12" t="e">
        <f>IF(L692="","",INDEX([2]進修學校總表!$A$2:$R$100,L692,5))</f>
        <v>#REF!</v>
      </c>
      <c r="D692" s="13" t="e">
        <f>IF(L692="","",INDEX([2]進修學校總表!$A$2:$R$100,L692,6))</f>
        <v>#REF!</v>
      </c>
      <c r="E692" s="13" t="e">
        <f>IF(L692="","",INDEX([2]進修學校總表!$A$2:$R$100,L692,7))</f>
        <v>#REF!</v>
      </c>
      <c r="F692" s="13" t="e">
        <f>IF(L692="","",INDEX([2]進修學校總表!$A$2:$R$100,L692,3))</f>
        <v>#REF!</v>
      </c>
      <c r="G692" s="13" t="e">
        <f>IF(L692="","",INDEX([2]進修學校總表!$A$2:$R$100,L692,13))</f>
        <v>#REF!</v>
      </c>
      <c r="H692" s="14" t="e">
        <f>IF(L692="","",IF(INDEX([2]進修學校總表!$A$2:$R$100,L692,9)="","",INDEX([2]進修學校總表!$A$2:$R$100,L692,9)))</f>
        <v>#REF!</v>
      </c>
      <c r="I692" s="15" t="e">
        <f>IF(L692="","",IF(INDEX([2]進修學校總表!$A$2:$R$100,L692,18)="","",INDEX([2]進修學校總表!$A$2:$R$100,L692,18)))</f>
        <v>#REF!</v>
      </c>
      <c r="J692" s="16"/>
      <c r="L692" s="10" t="e">
        <f>IF(B692="","",MATCH(VLOOKUP(A692,'[2]進修學校用書-OK'!$A$3:$O$100,B692+3,FALSE),[2]進修學校總表!$A$2:$A$100,0))</f>
        <v>#REF!</v>
      </c>
    </row>
    <row r="693" spans="1:12" s="6" customFormat="1" ht="24" customHeight="1" x14ac:dyDescent="0.25">
      <c r="A693" s="6">
        <f t="shared" si="157"/>
        <v>35</v>
      </c>
      <c r="B693" s="11" t="e">
        <f>IF(B692="","",IF(B692+1&lt;=VLOOKUP(A693,'[2]進修學校用書-OK'!$A$3:$C$100,3),B692+1,""))</f>
        <v>#REF!</v>
      </c>
      <c r="C693" s="12" t="e">
        <f>IF(L693="","",INDEX([2]進修學校總表!$A$2:$R$100,L693,5))</f>
        <v>#REF!</v>
      </c>
      <c r="D693" s="13" t="e">
        <f>IF(L693="","",INDEX([2]進修學校總表!$A$2:$R$100,L693,6))</f>
        <v>#REF!</v>
      </c>
      <c r="E693" s="13" t="e">
        <f>IF(L693="","",INDEX([2]進修學校總表!$A$2:$R$100,L693,7))</f>
        <v>#REF!</v>
      </c>
      <c r="F693" s="13" t="e">
        <f>IF(L693="","",INDEX([2]進修學校總表!$A$2:$R$100,L693,3))</f>
        <v>#REF!</v>
      </c>
      <c r="G693" s="13" t="e">
        <f>IF(L693="","",INDEX([2]進修學校總表!$A$2:$R$100,L693,13))</f>
        <v>#REF!</v>
      </c>
      <c r="H693" s="14" t="e">
        <f>IF(L693="","",IF(INDEX([2]進修學校總表!$A$2:$R$100,L693,9)="","",INDEX([2]進修學校總表!$A$2:$R$100,L693,9)))</f>
        <v>#REF!</v>
      </c>
      <c r="I693" s="15" t="e">
        <f>IF(L693="","",IF(INDEX([2]進修學校總表!$A$2:$R$100,L693,18)="","",INDEX([2]進修學校總表!$A$2:$R$100,L693,18)))</f>
        <v>#REF!</v>
      </c>
      <c r="J693" s="16"/>
      <c r="L693" s="10" t="e">
        <f>IF(B693="","",MATCH(VLOOKUP(A693,'[2]進修學校用書-OK'!$A$3:$O$100,B693+3,FALSE),[2]進修學校總表!$A$2:$A$100,0))</f>
        <v>#REF!</v>
      </c>
    </row>
    <row r="694" spans="1:12" s="6" customFormat="1" ht="24" customHeight="1" x14ac:dyDescent="0.25">
      <c r="A694" s="6">
        <f t="shared" si="157"/>
        <v>35</v>
      </c>
      <c r="B694" s="11" t="e">
        <f>IF(B693="","",IF(B693+1&lt;=VLOOKUP(A694,'[2]進修學校用書-OK'!$A$3:$C$100,3),B693+1,""))</f>
        <v>#REF!</v>
      </c>
      <c r="C694" s="12" t="e">
        <f>IF(L694="","",INDEX([2]進修學校總表!$A$2:$R$100,L694,5))</f>
        <v>#REF!</v>
      </c>
      <c r="D694" s="13" t="e">
        <f>IF(L694="","",INDEX([2]進修學校總表!$A$2:$R$100,L694,6))</f>
        <v>#REF!</v>
      </c>
      <c r="E694" s="13" t="e">
        <f>IF(L694="","",INDEX([2]進修學校總表!$A$2:$R$100,L694,7))</f>
        <v>#REF!</v>
      </c>
      <c r="F694" s="13" t="e">
        <f>IF(L694="","",INDEX([2]進修學校總表!$A$2:$R$100,L694,3))</f>
        <v>#REF!</v>
      </c>
      <c r="G694" s="13" t="e">
        <f>IF(L694="","",INDEX([2]進修學校總表!$A$2:$R$100,L694,13))</f>
        <v>#REF!</v>
      </c>
      <c r="H694" s="14" t="e">
        <f>IF(L694="","",IF(INDEX([2]進修學校總表!$A$2:$R$100,L694,9)="","",INDEX([2]進修學校總表!$A$2:$R$100,L694,9)))</f>
        <v>#REF!</v>
      </c>
      <c r="I694" s="15" t="e">
        <f>IF(L694="","",IF(INDEX([2]進修學校總表!$A$2:$R$100,L694,18)="","",INDEX([2]進修學校總表!$A$2:$R$100,L694,18)))</f>
        <v>#REF!</v>
      </c>
      <c r="J694" s="16"/>
      <c r="L694" s="10" t="e">
        <f>IF(B694="","",MATCH(VLOOKUP(A694,'[2]進修學校用書-OK'!$A$3:$O$100,B694+3,FALSE),[2]進修學校總表!$A$2:$A$100,0))</f>
        <v>#REF!</v>
      </c>
    </row>
    <row r="695" spans="1:12" s="6" customFormat="1" ht="30" customHeight="1" x14ac:dyDescent="0.25">
      <c r="A695" s="6">
        <f t="shared" si="157"/>
        <v>35</v>
      </c>
      <c r="B695" s="11" t="e">
        <f>IF(B694="","",IF(B694+1&lt;=VLOOKUP(A695,'[2]進修學校用書-OK'!$A$3:$C$100,3),B694+1,""))</f>
        <v>#REF!</v>
      </c>
      <c r="C695" s="12" t="e">
        <f>IF(L695="","",INDEX([2]進修學校總表!$A$2:$R$100,L695,5))</f>
        <v>#REF!</v>
      </c>
      <c r="D695" s="13" t="e">
        <f>IF(L695="","",INDEX([2]進修學校總表!$A$2:$R$100,L695,6))</f>
        <v>#REF!</v>
      </c>
      <c r="E695" s="13" t="e">
        <f>IF(L695="","",INDEX([2]進修學校總表!$A$2:$R$100,L695,7))</f>
        <v>#REF!</v>
      </c>
      <c r="F695" s="13" t="e">
        <f>IF(L695="","",INDEX([2]進修學校總表!$A$2:$R$100,L695,3))</f>
        <v>#REF!</v>
      </c>
      <c r="G695" s="13" t="e">
        <f>IF(L695="","",INDEX([2]進修學校總表!$A$2:$R$100,L695,13))</f>
        <v>#REF!</v>
      </c>
      <c r="H695" s="14" t="e">
        <f>IF(L695="","",IF(INDEX([2]進修學校總表!$A$2:$R$100,L695,9)="","",INDEX([2]進修學校總表!$A$2:$R$100,L695,9)))</f>
        <v>#REF!</v>
      </c>
      <c r="I695" s="15" t="e">
        <f>IF(L695="","",IF(INDEX([2]進修學校總表!$A$2:$R$100,L695,18)="","",INDEX([2]進修學校總表!$A$2:$R$100,L695,18)))</f>
        <v>#REF!</v>
      </c>
      <c r="J695" s="16"/>
      <c r="L695" s="10" t="e">
        <f>IF(B695="","",MATCH(VLOOKUP(A695,'[2]進修學校用書-OK'!$A$3:$O$100,B695+3,FALSE),[2]進修學校總表!$A$2:$A$100,0))</f>
        <v>#REF!</v>
      </c>
    </row>
    <row r="696" spans="1:12" s="6" customFormat="1" ht="30" customHeight="1" x14ac:dyDescent="0.25">
      <c r="A696" s="6">
        <f t="shared" si="157"/>
        <v>35</v>
      </c>
      <c r="B696" s="11" t="e">
        <f>IF(B695="","",IF(B695+1&lt;=VLOOKUP(A696,'[2]進修學校用書-OK'!$A$3:$C$100,3),B695+1,""))</f>
        <v>#REF!</v>
      </c>
      <c r="C696" s="12" t="e">
        <f>IF(L696="","",INDEX([2]進修學校總表!$A$2:$R$100,L696,5))</f>
        <v>#REF!</v>
      </c>
      <c r="D696" s="13" t="e">
        <f>IF(L696="","",INDEX([2]進修學校總表!$A$2:$R$100,L696,6))</f>
        <v>#REF!</v>
      </c>
      <c r="E696" s="13" t="e">
        <f>IF(L696="","",INDEX([2]進修學校總表!$A$2:$R$100,L696,7))</f>
        <v>#REF!</v>
      </c>
      <c r="F696" s="13" t="e">
        <f>IF(L696="","",INDEX([2]進修學校總表!$A$2:$R$100,L696,3))</f>
        <v>#REF!</v>
      </c>
      <c r="G696" s="13" t="e">
        <f>IF(L696="","",INDEX([2]進修學校總表!$A$2:$R$100,L696,13))</f>
        <v>#REF!</v>
      </c>
      <c r="H696" s="14" t="e">
        <f>IF(L696="","",IF(INDEX([2]進修學校總表!$A$2:$R$100,L696,9)="","",INDEX([2]進修學校總表!$A$2:$R$100,L696,9)))</f>
        <v>#REF!</v>
      </c>
      <c r="I696" s="15" t="e">
        <f>IF(L696="","",IF(INDEX([2]進修學校總表!$A$2:$R$100,L696,18)="","",INDEX([2]進修學校總表!$A$2:$R$100,L696,18)))</f>
        <v>#REF!</v>
      </c>
      <c r="J696" s="16"/>
      <c r="L696" s="10" t="e">
        <f>IF(B696="","",MATCH(VLOOKUP(A696,'[2]進修學校用書-OK'!$A$3:$O$100,B696+3,FALSE),[2]進修學校總表!$A$2:$A$100,0))</f>
        <v>#REF!</v>
      </c>
    </row>
    <row r="697" spans="1:12" s="6" customFormat="1" ht="30" customHeight="1" x14ac:dyDescent="0.25">
      <c r="A697" s="6">
        <f t="shared" si="157"/>
        <v>35</v>
      </c>
      <c r="B697" s="11" t="e">
        <f>IF(B696="","",IF(B696+1&lt;=VLOOKUP(A697,'[2]進修學校用書-OK'!$A$3:$C$100,3),B696+1,""))</f>
        <v>#REF!</v>
      </c>
      <c r="C697" s="12" t="e">
        <f>IF(L697="","",INDEX([2]進修學校總表!$A$2:$R$100,L697,5))</f>
        <v>#REF!</v>
      </c>
      <c r="D697" s="13" t="e">
        <f>IF(L697="","",INDEX([2]進修學校總表!$A$2:$R$100,L697,6))</f>
        <v>#REF!</v>
      </c>
      <c r="E697" s="13" t="e">
        <f>IF(L697="","",INDEX([2]進修學校總表!$A$2:$R$100,L697,7))</f>
        <v>#REF!</v>
      </c>
      <c r="F697" s="13" t="e">
        <f>IF(L697="","",INDEX([2]進修學校總表!$A$2:$R$100,L697,3))</f>
        <v>#REF!</v>
      </c>
      <c r="G697" s="13" t="e">
        <f>IF(L697="","",INDEX([2]進修學校總表!$A$2:$R$100,L697,13))</f>
        <v>#REF!</v>
      </c>
      <c r="H697" s="14" t="e">
        <f>IF(L697="","",IF(INDEX([2]進修學校總表!$A$2:$R$100,L697,9)="","",INDEX([2]進修學校總表!$A$2:$R$100,L697,9)))</f>
        <v>#REF!</v>
      </c>
      <c r="I697" s="15" t="e">
        <f>IF(L697="","",IF(INDEX([2]進修學校總表!$A$2:$R$100,L697,18)="","",INDEX([2]進修學校總表!$A$2:$R$100,L697,18)))</f>
        <v>#REF!</v>
      </c>
      <c r="J697" s="16"/>
      <c r="L697" s="10" t="e">
        <f>IF(B697="","",MATCH(VLOOKUP(A697,'[2]進修學校用書-OK'!$A$3:$O$100,B697+3,FALSE),[2]進修學校總表!$A$2:$A$100,0))</f>
        <v>#REF!</v>
      </c>
    </row>
    <row r="698" spans="1:12" ht="10.15" customHeight="1" x14ac:dyDescent="0.25">
      <c r="B698" s="17" t="s">
        <v>64</v>
      </c>
      <c r="C698" s="17"/>
      <c r="D698" s="18" t="e">
        <f t="shared" ref="D698" si="158">SUM(G686:G697)</f>
        <v>#REF!</v>
      </c>
      <c r="E698" s="18"/>
      <c r="F698" s="18"/>
      <c r="G698" s="18"/>
      <c r="H698" s="18"/>
      <c r="I698" s="18"/>
      <c r="J698" s="18"/>
    </row>
    <row r="699" spans="1:12" ht="10.15" customHeight="1" x14ac:dyDescent="0.25">
      <c r="B699" s="17"/>
      <c r="C699" s="17"/>
      <c r="D699" s="18"/>
      <c r="E699" s="18"/>
      <c r="F699" s="18"/>
      <c r="G699" s="18"/>
      <c r="H699" s="18"/>
      <c r="I699" s="18"/>
      <c r="J699" s="18"/>
    </row>
    <row r="700" spans="1:12" ht="25.15" customHeight="1" x14ac:dyDescent="0.25">
      <c r="B700" s="19"/>
      <c r="C700" s="19"/>
      <c r="D700" s="20"/>
      <c r="E700" s="20"/>
      <c r="F700" s="20"/>
      <c r="G700" s="20"/>
      <c r="H700" s="20"/>
      <c r="I700" s="20"/>
      <c r="J700" s="20"/>
    </row>
    <row r="701" spans="1:12" ht="13.9" customHeight="1" x14ac:dyDescent="0.25">
      <c r="A701" s="1">
        <f t="shared" ref="A701" si="159">A681+1</f>
        <v>36</v>
      </c>
      <c r="C701" s="3" t="str">
        <f t="shared" ref="C701:C702" si="160">C681</f>
        <v>臺北市立大安高級工業職業學校附設進修學校</v>
      </c>
      <c r="D701" s="3"/>
      <c r="E701" s="3"/>
      <c r="F701" s="3"/>
      <c r="G701" s="4"/>
      <c r="H701" s="4"/>
    </row>
    <row r="702" spans="1:12" ht="13.9" customHeight="1" x14ac:dyDescent="0.25">
      <c r="C702" s="3" t="str">
        <f t="shared" si="160"/>
        <v>106學年度第2學期 教科書單</v>
      </c>
      <c r="D702" s="3"/>
      <c r="E702" s="3"/>
      <c r="F702" s="3"/>
      <c r="G702" s="4"/>
      <c r="H702" s="4"/>
    </row>
    <row r="704" spans="1:12" x14ac:dyDescent="0.25">
      <c r="C704" s="5">
        <f>INDEX([1]班級列表!$M$2:$N$61,A701,2)</f>
        <v>0</v>
      </c>
      <c r="E704" s="2" t="s">
        <v>65</v>
      </c>
      <c r="H704" s="2" t="s">
        <v>66</v>
      </c>
    </row>
    <row r="705" spans="1:12" s="6" customFormat="1" ht="14.25" x14ac:dyDescent="0.25">
      <c r="B705" s="7" t="s">
        <v>4</v>
      </c>
      <c r="C705" s="8" t="s">
        <v>5</v>
      </c>
      <c r="D705" s="8" t="s">
        <v>6</v>
      </c>
      <c r="E705" s="8" t="s">
        <v>7</v>
      </c>
      <c r="F705" s="8" t="s">
        <v>8</v>
      </c>
      <c r="G705" s="8" t="s">
        <v>9</v>
      </c>
      <c r="H705" s="8" t="s">
        <v>10</v>
      </c>
      <c r="I705" s="9" t="s">
        <v>11</v>
      </c>
      <c r="J705" s="9" t="s">
        <v>12</v>
      </c>
      <c r="L705" s="10" t="s">
        <v>67</v>
      </c>
    </row>
    <row r="706" spans="1:12" s="6" customFormat="1" ht="24" customHeight="1" x14ac:dyDescent="0.25">
      <c r="A706" s="6">
        <f t="shared" ref="A706" si="161">A701</f>
        <v>36</v>
      </c>
      <c r="B706" s="11">
        <v>1</v>
      </c>
      <c r="C706" s="12" t="e">
        <f>IF(L706="","",INDEX([2]進修學校總表!$A$2:$R$100,L706,5))</f>
        <v>#REF!</v>
      </c>
      <c r="D706" s="13" t="e">
        <f>IF(L706="","",INDEX([2]進修學校總表!$A$2:$R$100,L706,6))</f>
        <v>#REF!</v>
      </c>
      <c r="E706" s="13" t="e">
        <f>IF(L706="","",INDEX([2]進修學校總表!$A$2:$R$100,L706,7))</f>
        <v>#REF!</v>
      </c>
      <c r="F706" s="13" t="e">
        <f>IF(L706="","",INDEX([2]進修學校總表!$A$2:$R$100,L706,3))</f>
        <v>#REF!</v>
      </c>
      <c r="G706" s="13" t="e">
        <f>IF(L706="","",INDEX([2]進修學校總表!$A$2:$R$100,L706,13))</f>
        <v>#REF!</v>
      </c>
      <c r="H706" s="14" t="e">
        <f>IF(L706="","",IF(INDEX([2]進修學校總表!$A$2:$R$100,L706,9)="","",INDEX([2]進修學校總表!$A$2:$R$100,L706,9)))</f>
        <v>#REF!</v>
      </c>
      <c r="I706" s="15" t="e">
        <f>IF(L706="","",IF(INDEX([2]進修學校總表!$A$2:$R$100,L706,18)="","",INDEX([2]進修學校總表!$A$2:$R$100,L706,18)))</f>
        <v>#REF!</v>
      </c>
      <c r="J706" s="16"/>
      <c r="L706" s="10" t="e">
        <f>IF(B706="","",MATCH(VLOOKUP(A706,'[2]進修學校用書-OK'!$A$3:$O$100,B706+3,FALSE),[2]進修學校總表!$A$2:$A$100,0))</f>
        <v>#REF!</v>
      </c>
    </row>
    <row r="707" spans="1:12" s="6" customFormat="1" ht="24" customHeight="1" x14ac:dyDescent="0.25">
      <c r="A707" s="6">
        <f t="shared" ref="A707:A717" si="162">A706</f>
        <v>36</v>
      </c>
      <c r="B707" s="11" t="e">
        <f>IF(B706="","",IF(B706+1&lt;=VLOOKUP(A707,'[2]進修學校用書-OK'!$A$3:$C$100,3),B706+1,""))</f>
        <v>#REF!</v>
      </c>
      <c r="C707" s="12" t="e">
        <f>IF(L707="","",INDEX([2]進修學校總表!$A$2:$R$100,L707,5))</f>
        <v>#REF!</v>
      </c>
      <c r="D707" s="13" t="e">
        <f>IF(L707="","",INDEX([2]進修學校總表!$A$2:$R$100,L707,6))</f>
        <v>#REF!</v>
      </c>
      <c r="E707" s="13" t="e">
        <f>IF(L707="","",INDEX([2]進修學校總表!$A$2:$R$100,L707,7))</f>
        <v>#REF!</v>
      </c>
      <c r="F707" s="13" t="e">
        <f>IF(L707="","",INDEX([2]進修學校總表!$A$2:$R$100,L707,3))</f>
        <v>#REF!</v>
      </c>
      <c r="G707" s="13" t="e">
        <f>IF(L707="","",INDEX([2]進修學校總表!$A$2:$R$100,L707,13))</f>
        <v>#REF!</v>
      </c>
      <c r="H707" s="14" t="e">
        <f>IF(L707="","",IF(INDEX([2]進修學校總表!$A$2:$R$100,L707,9)="","",INDEX([2]進修學校總表!$A$2:$R$100,L707,9)))</f>
        <v>#REF!</v>
      </c>
      <c r="I707" s="15" t="e">
        <f>IF(L707="","",IF(INDEX([2]進修學校總表!$A$2:$R$100,L707,18)="","",INDEX([2]進修學校總表!$A$2:$R$100,L707,18)))</f>
        <v>#REF!</v>
      </c>
      <c r="J707" s="16"/>
      <c r="L707" s="10" t="e">
        <f>IF(B707="","",MATCH(VLOOKUP(A707,'[2]進修學校用書-OK'!$A$3:$O$100,B707+3,FALSE),[2]進修學校總表!$A$2:$A$100,0))</f>
        <v>#REF!</v>
      </c>
    </row>
    <row r="708" spans="1:12" s="6" customFormat="1" ht="24" customHeight="1" x14ac:dyDescent="0.25">
      <c r="A708" s="6">
        <f t="shared" si="162"/>
        <v>36</v>
      </c>
      <c r="B708" s="11" t="e">
        <f>IF(B707="","",IF(B707+1&lt;=VLOOKUP(A708,'[2]進修學校用書-OK'!$A$3:$C$100,3),B707+1,""))</f>
        <v>#REF!</v>
      </c>
      <c r="C708" s="12" t="e">
        <f>IF(L708="","",INDEX([2]進修學校總表!$A$2:$R$100,L708,5))</f>
        <v>#REF!</v>
      </c>
      <c r="D708" s="13" t="e">
        <f>IF(L708="","",INDEX([2]進修學校總表!$A$2:$R$100,L708,6))</f>
        <v>#REF!</v>
      </c>
      <c r="E708" s="13" t="e">
        <f>IF(L708="","",INDEX([2]進修學校總表!$A$2:$R$100,L708,7))</f>
        <v>#REF!</v>
      </c>
      <c r="F708" s="13" t="e">
        <f>IF(L708="","",INDEX([2]進修學校總表!$A$2:$R$100,L708,3))</f>
        <v>#REF!</v>
      </c>
      <c r="G708" s="13" t="e">
        <f>IF(L708="","",INDEX([2]進修學校總表!$A$2:$R$100,L708,13))</f>
        <v>#REF!</v>
      </c>
      <c r="H708" s="14" t="e">
        <f>IF(L708="","",IF(INDEX([2]進修學校總表!$A$2:$R$100,L708,9)="","",INDEX([2]進修學校總表!$A$2:$R$100,L708,9)))</f>
        <v>#REF!</v>
      </c>
      <c r="I708" s="15" t="e">
        <f>IF(L708="","",IF(INDEX([2]進修學校總表!$A$2:$R$100,L708,18)="","",INDEX([2]進修學校總表!$A$2:$R$100,L708,18)))</f>
        <v>#REF!</v>
      </c>
      <c r="J708" s="16"/>
      <c r="L708" s="10" t="e">
        <f>IF(B708="","",MATCH(VLOOKUP(A708,'[2]進修學校用書-OK'!$A$3:$O$100,B708+3,FALSE),[2]進修學校總表!$A$2:$A$100,0))</f>
        <v>#REF!</v>
      </c>
    </row>
    <row r="709" spans="1:12" s="6" customFormat="1" ht="24" customHeight="1" x14ac:dyDescent="0.25">
      <c r="A709" s="6">
        <f t="shared" si="162"/>
        <v>36</v>
      </c>
      <c r="B709" s="11" t="e">
        <f>IF(B708="","",IF(B708+1&lt;=VLOOKUP(A709,'[2]進修學校用書-OK'!$A$3:$C$100,3),B708+1,""))</f>
        <v>#REF!</v>
      </c>
      <c r="C709" s="12" t="e">
        <f>IF(L709="","",INDEX([2]進修學校總表!$A$2:$R$100,L709,5))</f>
        <v>#REF!</v>
      </c>
      <c r="D709" s="13" t="e">
        <f>IF(L709="","",INDEX([2]進修學校總表!$A$2:$R$100,L709,6))</f>
        <v>#REF!</v>
      </c>
      <c r="E709" s="13" t="e">
        <f>IF(L709="","",INDEX([2]進修學校總表!$A$2:$R$100,L709,7))</f>
        <v>#REF!</v>
      </c>
      <c r="F709" s="13" t="e">
        <f>IF(L709="","",INDEX([2]進修學校總表!$A$2:$R$100,L709,3))</f>
        <v>#REF!</v>
      </c>
      <c r="G709" s="13" t="e">
        <f>IF(L709="","",INDEX([2]進修學校總表!$A$2:$R$100,L709,13))</f>
        <v>#REF!</v>
      </c>
      <c r="H709" s="14" t="e">
        <f>IF(L709="","",IF(INDEX([2]進修學校總表!$A$2:$R$100,L709,9)="","",INDEX([2]進修學校總表!$A$2:$R$100,L709,9)))</f>
        <v>#REF!</v>
      </c>
      <c r="I709" s="15" t="e">
        <f>IF(L709="","",IF(INDEX([2]進修學校總表!$A$2:$R$100,L709,18)="","",INDEX([2]進修學校總表!$A$2:$R$100,L709,18)))</f>
        <v>#REF!</v>
      </c>
      <c r="J709" s="16"/>
      <c r="L709" s="10" t="e">
        <f>IF(B709="","",MATCH(VLOOKUP(A709,'[2]進修學校用書-OK'!$A$3:$O$100,B709+3,FALSE),[2]進修學校總表!$A$2:$A$100,0))</f>
        <v>#REF!</v>
      </c>
    </row>
    <row r="710" spans="1:12" s="6" customFormat="1" ht="24" customHeight="1" x14ac:dyDescent="0.25">
      <c r="A710" s="6">
        <f t="shared" si="162"/>
        <v>36</v>
      </c>
      <c r="B710" s="11" t="e">
        <f>IF(B709="","",IF(B709+1&lt;=VLOOKUP(A710,'[2]進修學校用書-OK'!$A$3:$C$100,3),B709+1,""))</f>
        <v>#REF!</v>
      </c>
      <c r="C710" s="12" t="e">
        <f>IF(L710="","",INDEX([2]進修學校總表!$A$2:$R$100,L710,5))</f>
        <v>#REF!</v>
      </c>
      <c r="D710" s="13" t="e">
        <f>IF(L710="","",INDEX([2]進修學校總表!$A$2:$R$100,L710,6))</f>
        <v>#REF!</v>
      </c>
      <c r="E710" s="13" t="e">
        <f>IF(L710="","",INDEX([2]進修學校總表!$A$2:$R$100,L710,7))</f>
        <v>#REF!</v>
      </c>
      <c r="F710" s="13" t="e">
        <f>IF(L710="","",INDEX([2]進修學校總表!$A$2:$R$100,L710,3))</f>
        <v>#REF!</v>
      </c>
      <c r="G710" s="13" t="e">
        <f>IF(L710="","",INDEX([2]進修學校總表!$A$2:$R$100,L710,13))</f>
        <v>#REF!</v>
      </c>
      <c r="H710" s="14" t="e">
        <f>IF(L710="","",IF(INDEX([2]進修學校總表!$A$2:$R$100,L710,9)="","",INDEX([2]進修學校總表!$A$2:$R$100,L710,9)))</f>
        <v>#REF!</v>
      </c>
      <c r="I710" s="15" t="e">
        <f>IF(L710="","",IF(INDEX([2]進修學校總表!$A$2:$R$100,L710,18)="","",INDEX([2]進修學校總表!$A$2:$R$100,L710,18)))</f>
        <v>#REF!</v>
      </c>
      <c r="J710" s="16"/>
      <c r="L710" s="10" t="e">
        <f>IF(B710="","",MATCH(VLOOKUP(A710,'[2]進修學校用書-OK'!$A$3:$O$100,B710+3,FALSE),[2]進修學校總表!$A$2:$A$100,0))</f>
        <v>#REF!</v>
      </c>
    </row>
    <row r="711" spans="1:12" s="6" customFormat="1" ht="24" customHeight="1" x14ac:dyDescent="0.25">
      <c r="A711" s="6">
        <f t="shared" si="162"/>
        <v>36</v>
      </c>
      <c r="B711" s="11" t="e">
        <f>IF(B710="","",IF(B710+1&lt;=VLOOKUP(A711,'[2]進修學校用書-OK'!$A$3:$C$100,3),B710+1,""))</f>
        <v>#REF!</v>
      </c>
      <c r="C711" s="12" t="e">
        <f>IF(L711="","",INDEX([2]進修學校總表!$A$2:$R$100,L711,5))</f>
        <v>#REF!</v>
      </c>
      <c r="D711" s="13" t="e">
        <f>IF(L711="","",INDEX([2]進修學校總表!$A$2:$R$100,L711,6))</f>
        <v>#REF!</v>
      </c>
      <c r="E711" s="13" t="e">
        <f>IF(L711="","",INDEX([2]進修學校總表!$A$2:$R$100,L711,7))</f>
        <v>#REF!</v>
      </c>
      <c r="F711" s="13" t="e">
        <f>IF(L711="","",INDEX([2]進修學校總表!$A$2:$R$100,L711,3))</f>
        <v>#REF!</v>
      </c>
      <c r="G711" s="13" t="e">
        <f>IF(L711="","",INDEX([2]進修學校總表!$A$2:$R$100,L711,13))</f>
        <v>#REF!</v>
      </c>
      <c r="H711" s="14" t="e">
        <f>IF(L711="","",IF(INDEX([2]進修學校總表!$A$2:$R$100,L711,9)="","",INDEX([2]進修學校總表!$A$2:$R$100,L711,9)))</f>
        <v>#REF!</v>
      </c>
      <c r="I711" s="15" t="e">
        <f>IF(L711="","",IF(INDEX([2]進修學校總表!$A$2:$R$100,L711,18)="","",INDEX([2]進修學校總表!$A$2:$R$100,L711,18)))</f>
        <v>#REF!</v>
      </c>
      <c r="J711" s="16"/>
      <c r="L711" s="10" t="e">
        <f>IF(B711="","",MATCH(VLOOKUP(A711,'[2]進修學校用書-OK'!$A$3:$O$100,B711+3,FALSE),[2]進修學校總表!$A$2:$A$100,0))</f>
        <v>#REF!</v>
      </c>
    </row>
    <row r="712" spans="1:12" s="6" customFormat="1" ht="24" customHeight="1" x14ac:dyDescent="0.25">
      <c r="A712" s="6">
        <f t="shared" si="162"/>
        <v>36</v>
      </c>
      <c r="B712" s="11" t="e">
        <f>IF(B711="","",IF(B711+1&lt;=VLOOKUP(A712,'[2]進修學校用書-OK'!$A$3:$C$100,3),B711+1,""))</f>
        <v>#REF!</v>
      </c>
      <c r="C712" s="12" t="e">
        <f>IF(L712="","",INDEX([2]進修學校總表!$A$2:$R$100,L712,5))</f>
        <v>#REF!</v>
      </c>
      <c r="D712" s="13" t="e">
        <f>IF(L712="","",INDEX([2]進修學校總表!$A$2:$R$100,L712,6))</f>
        <v>#REF!</v>
      </c>
      <c r="E712" s="13" t="e">
        <f>IF(L712="","",INDEX([2]進修學校總表!$A$2:$R$100,L712,7))</f>
        <v>#REF!</v>
      </c>
      <c r="F712" s="13" t="e">
        <f>IF(L712="","",INDEX([2]進修學校總表!$A$2:$R$100,L712,3))</f>
        <v>#REF!</v>
      </c>
      <c r="G712" s="13" t="e">
        <f>IF(L712="","",INDEX([2]進修學校總表!$A$2:$R$100,L712,13))</f>
        <v>#REF!</v>
      </c>
      <c r="H712" s="14" t="e">
        <f>IF(L712="","",IF(INDEX([2]進修學校總表!$A$2:$R$100,L712,9)="","",INDEX([2]進修學校總表!$A$2:$R$100,L712,9)))</f>
        <v>#REF!</v>
      </c>
      <c r="I712" s="15" t="e">
        <f>IF(L712="","",IF(INDEX([2]進修學校總表!$A$2:$R$100,L712,18)="","",INDEX([2]進修學校總表!$A$2:$R$100,L712,18)))</f>
        <v>#REF!</v>
      </c>
      <c r="J712" s="16"/>
      <c r="L712" s="10" t="e">
        <f>IF(B712="","",MATCH(VLOOKUP(A712,'[2]進修學校用書-OK'!$A$3:$O$100,B712+3,FALSE),[2]進修學校總表!$A$2:$A$100,0))</f>
        <v>#REF!</v>
      </c>
    </row>
    <row r="713" spans="1:12" s="6" customFormat="1" ht="24" customHeight="1" x14ac:dyDescent="0.25">
      <c r="A713" s="6">
        <f t="shared" si="162"/>
        <v>36</v>
      </c>
      <c r="B713" s="11" t="e">
        <f>IF(B712="","",IF(B712+1&lt;=VLOOKUP(A713,'[2]進修學校用書-OK'!$A$3:$C$100,3),B712+1,""))</f>
        <v>#REF!</v>
      </c>
      <c r="C713" s="12" t="e">
        <f>IF(L713="","",INDEX([2]進修學校總表!$A$2:$R$100,L713,5))</f>
        <v>#REF!</v>
      </c>
      <c r="D713" s="13" t="e">
        <f>IF(L713="","",INDEX([2]進修學校總表!$A$2:$R$100,L713,6))</f>
        <v>#REF!</v>
      </c>
      <c r="E713" s="13" t="e">
        <f>IF(L713="","",INDEX([2]進修學校總表!$A$2:$R$100,L713,7))</f>
        <v>#REF!</v>
      </c>
      <c r="F713" s="13" t="e">
        <f>IF(L713="","",INDEX([2]進修學校總表!$A$2:$R$100,L713,3))</f>
        <v>#REF!</v>
      </c>
      <c r="G713" s="13" t="e">
        <f>IF(L713="","",INDEX([2]進修學校總表!$A$2:$R$100,L713,13))</f>
        <v>#REF!</v>
      </c>
      <c r="H713" s="14" t="e">
        <f>IF(L713="","",IF(INDEX([2]進修學校總表!$A$2:$R$100,L713,9)="","",INDEX([2]進修學校總表!$A$2:$R$100,L713,9)))</f>
        <v>#REF!</v>
      </c>
      <c r="I713" s="15" t="e">
        <f>IF(L713="","",IF(INDEX([2]進修學校總表!$A$2:$R$100,L713,18)="","",INDEX([2]進修學校總表!$A$2:$R$100,L713,18)))</f>
        <v>#REF!</v>
      </c>
      <c r="J713" s="16"/>
      <c r="L713" s="10" t="e">
        <f>IF(B713="","",MATCH(VLOOKUP(A713,'[2]進修學校用書-OK'!$A$3:$O$100,B713+3,FALSE),[2]進修學校總表!$A$2:$A$100,0))</f>
        <v>#REF!</v>
      </c>
    </row>
    <row r="714" spans="1:12" s="6" customFormat="1" ht="24" customHeight="1" x14ac:dyDescent="0.25">
      <c r="A714" s="6">
        <f t="shared" si="162"/>
        <v>36</v>
      </c>
      <c r="B714" s="11" t="e">
        <f>IF(B713="","",IF(B713+1&lt;=VLOOKUP(A714,'[2]進修學校用書-OK'!$A$3:$C$100,3),B713+1,""))</f>
        <v>#REF!</v>
      </c>
      <c r="C714" s="12" t="e">
        <f>IF(L714="","",INDEX([2]進修學校總表!$A$2:$R$100,L714,5))</f>
        <v>#REF!</v>
      </c>
      <c r="D714" s="13" t="e">
        <f>IF(L714="","",INDEX([2]進修學校總表!$A$2:$R$100,L714,6))</f>
        <v>#REF!</v>
      </c>
      <c r="E714" s="13" t="e">
        <f>IF(L714="","",INDEX([2]進修學校總表!$A$2:$R$100,L714,7))</f>
        <v>#REF!</v>
      </c>
      <c r="F714" s="13" t="e">
        <f>IF(L714="","",INDEX([2]進修學校總表!$A$2:$R$100,L714,3))</f>
        <v>#REF!</v>
      </c>
      <c r="G714" s="13" t="e">
        <f>IF(L714="","",INDEX([2]進修學校總表!$A$2:$R$100,L714,13))</f>
        <v>#REF!</v>
      </c>
      <c r="H714" s="14" t="e">
        <f>IF(L714="","",IF(INDEX([2]進修學校總表!$A$2:$R$100,L714,9)="","",INDEX([2]進修學校總表!$A$2:$R$100,L714,9)))</f>
        <v>#REF!</v>
      </c>
      <c r="I714" s="15" t="e">
        <f>IF(L714="","",IF(INDEX([2]進修學校總表!$A$2:$R$100,L714,18)="","",INDEX([2]進修學校總表!$A$2:$R$100,L714,18)))</f>
        <v>#REF!</v>
      </c>
      <c r="J714" s="16"/>
      <c r="L714" s="10" t="e">
        <f>IF(B714="","",MATCH(VLOOKUP(A714,'[2]進修學校用書-OK'!$A$3:$O$100,B714+3,FALSE),[2]進修學校總表!$A$2:$A$100,0))</f>
        <v>#REF!</v>
      </c>
    </row>
    <row r="715" spans="1:12" s="6" customFormat="1" ht="30" customHeight="1" x14ac:dyDescent="0.25">
      <c r="A715" s="6">
        <f t="shared" si="162"/>
        <v>36</v>
      </c>
      <c r="B715" s="11" t="e">
        <f>IF(B714="","",IF(B714+1&lt;=VLOOKUP(A715,'[2]進修學校用書-OK'!$A$3:$C$100,3),B714+1,""))</f>
        <v>#REF!</v>
      </c>
      <c r="C715" s="12" t="e">
        <f>IF(L715="","",INDEX([2]進修學校總表!$A$2:$R$100,L715,5))</f>
        <v>#REF!</v>
      </c>
      <c r="D715" s="13" t="e">
        <f>IF(L715="","",INDEX([2]進修學校總表!$A$2:$R$100,L715,6))</f>
        <v>#REF!</v>
      </c>
      <c r="E715" s="13" t="e">
        <f>IF(L715="","",INDEX([2]進修學校總表!$A$2:$R$100,L715,7))</f>
        <v>#REF!</v>
      </c>
      <c r="F715" s="13" t="e">
        <f>IF(L715="","",INDEX([2]進修學校總表!$A$2:$R$100,L715,3))</f>
        <v>#REF!</v>
      </c>
      <c r="G715" s="13" t="e">
        <f>IF(L715="","",INDEX([2]進修學校總表!$A$2:$R$100,L715,13))</f>
        <v>#REF!</v>
      </c>
      <c r="H715" s="14" t="e">
        <f>IF(L715="","",IF(INDEX([2]進修學校總表!$A$2:$R$100,L715,9)="","",INDEX([2]進修學校總表!$A$2:$R$100,L715,9)))</f>
        <v>#REF!</v>
      </c>
      <c r="I715" s="15" t="e">
        <f>IF(L715="","",IF(INDEX([2]進修學校總表!$A$2:$R$100,L715,18)="","",INDEX([2]進修學校總表!$A$2:$R$100,L715,18)))</f>
        <v>#REF!</v>
      </c>
      <c r="J715" s="16"/>
      <c r="L715" s="10" t="e">
        <f>IF(B715="","",MATCH(VLOOKUP(A715,'[2]進修學校用書-OK'!$A$3:$O$100,B715+3,FALSE),[2]進修學校總表!$A$2:$A$100,0))</f>
        <v>#REF!</v>
      </c>
    </row>
    <row r="716" spans="1:12" s="6" customFormat="1" ht="30" customHeight="1" x14ac:dyDescent="0.25">
      <c r="A716" s="6">
        <f t="shared" si="162"/>
        <v>36</v>
      </c>
      <c r="B716" s="11" t="e">
        <f>IF(B715="","",IF(B715+1&lt;=VLOOKUP(A716,'[2]進修學校用書-OK'!$A$3:$C$100,3),B715+1,""))</f>
        <v>#REF!</v>
      </c>
      <c r="C716" s="12" t="e">
        <f>IF(L716="","",INDEX([2]進修學校總表!$A$2:$R$100,L716,5))</f>
        <v>#REF!</v>
      </c>
      <c r="D716" s="13" t="e">
        <f>IF(L716="","",INDEX([2]進修學校總表!$A$2:$R$100,L716,6))</f>
        <v>#REF!</v>
      </c>
      <c r="E716" s="13" t="e">
        <f>IF(L716="","",INDEX([2]進修學校總表!$A$2:$R$100,L716,7))</f>
        <v>#REF!</v>
      </c>
      <c r="F716" s="13" t="e">
        <f>IF(L716="","",INDEX([2]進修學校總表!$A$2:$R$100,L716,3))</f>
        <v>#REF!</v>
      </c>
      <c r="G716" s="13" t="e">
        <f>IF(L716="","",INDEX([2]進修學校總表!$A$2:$R$100,L716,13))</f>
        <v>#REF!</v>
      </c>
      <c r="H716" s="14" t="e">
        <f>IF(L716="","",IF(INDEX([2]進修學校總表!$A$2:$R$100,L716,9)="","",INDEX([2]進修學校總表!$A$2:$R$100,L716,9)))</f>
        <v>#REF!</v>
      </c>
      <c r="I716" s="15" t="e">
        <f>IF(L716="","",IF(INDEX([2]進修學校總表!$A$2:$R$100,L716,18)="","",INDEX([2]進修學校總表!$A$2:$R$100,L716,18)))</f>
        <v>#REF!</v>
      </c>
      <c r="J716" s="16"/>
      <c r="L716" s="10" t="e">
        <f>IF(B716="","",MATCH(VLOOKUP(A716,'[2]進修學校用書-OK'!$A$3:$O$100,B716+3,FALSE),[2]進修學校總表!$A$2:$A$100,0))</f>
        <v>#REF!</v>
      </c>
    </row>
    <row r="717" spans="1:12" s="6" customFormat="1" ht="30" customHeight="1" x14ac:dyDescent="0.25">
      <c r="A717" s="6">
        <f t="shared" si="162"/>
        <v>36</v>
      </c>
      <c r="B717" s="11" t="e">
        <f>IF(B716="","",IF(B716+1&lt;=VLOOKUP(A717,'[2]進修學校用書-OK'!$A$3:$C$100,3),B716+1,""))</f>
        <v>#REF!</v>
      </c>
      <c r="C717" s="12" t="e">
        <f>IF(L717="","",INDEX([2]進修學校總表!$A$2:$R$100,L717,5))</f>
        <v>#REF!</v>
      </c>
      <c r="D717" s="13" t="e">
        <f>IF(L717="","",INDEX([2]進修學校總表!$A$2:$R$100,L717,6))</f>
        <v>#REF!</v>
      </c>
      <c r="E717" s="13" t="e">
        <f>IF(L717="","",INDEX([2]進修學校總表!$A$2:$R$100,L717,7))</f>
        <v>#REF!</v>
      </c>
      <c r="F717" s="13" t="e">
        <f>IF(L717="","",INDEX([2]進修學校總表!$A$2:$R$100,L717,3))</f>
        <v>#REF!</v>
      </c>
      <c r="G717" s="13" t="e">
        <f>IF(L717="","",INDEX([2]進修學校總表!$A$2:$R$100,L717,13))</f>
        <v>#REF!</v>
      </c>
      <c r="H717" s="14" t="e">
        <f>IF(L717="","",IF(INDEX([2]進修學校總表!$A$2:$R$100,L717,9)="","",INDEX([2]進修學校總表!$A$2:$R$100,L717,9)))</f>
        <v>#REF!</v>
      </c>
      <c r="I717" s="15" t="e">
        <f>IF(L717="","",IF(INDEX([2]進修學校總表!$A$2:$R$100,L717,18)="","",INDEX([2]進修學校總表!$A$2:$R$100,L717,18)))</f>
        <v>#REF!</v>
      </c>
      <c r="J717" s="16"/>
      <c r="L717" s="10" t="e">
        <f>IF(B717="","",MATCH(VLOOKUP(A717,'[2]進修學校用書-OK'!$A$3:$O$100,B717+3,FALSE),[2]進修學校總表!$A$2:$A$100,0))</f>
        <v>#REF!</v>
      </c>
    </row>
    <row r="718" spans="1:12" ht="10.15" customHeight="1" x14ac:dyDescent="0.25">
      <c r="B718" s="17" t="s">
        <v>64</v>
      </c>
      <c r="C718" s="17"/>
      <c r="D718" s="18" t="e">
        <f t="shared" ref="D718" si="163">SUM(G706:G717)</f>
        <v>#REF!</v>
      </c>
      <c r="E718" s="18"/>
      <c r="F718" s="18"/>
      <c r="G718" s="18"/>
      <c r="H718" s="18"/>
      <c r="I718" s="18"/>
      <c r="J718" s="18"/>
    </row>
    <row r="719" spans="1:12" ht="10.15" customHeight="1" x14ac:dyDescent="0.25">
      <c r="B719" s="17"/>
      <c r="C719" s="17"/>
      <c r="D719" s="18"/>
      <c r="E719" s="18"/>
      <c r="F719" s="18"/>
      <c r="G719" s="18"/>
      <c r="H719" s="18"/>
      <c r="I719" s="18"/>
      <c r="J719" s="18"/>
    </row>
    <row r="720" spans="1:12" ht="25.15" customHeight="1" x14ac:dyDescent="0.25">
      <c r="B720" s="19"/>
      <c r="C720" s="19"/>
      <c r="D720" s="20"/>
      <c r="E720" s="20"/>
      <c r="F720" s="20"/>
      <c r="G720" s="20"/>
      <c r="H720" s="20"/>
      <c r="I720" s="20"/>
      <c r="J720" s="20"/>
    </row>
    <row r="721" spans="1:12" ht="13.9" customHeight="1" x14ac:dyDescent="0.25">
      <c r="A721" s="1">
        <f t="shared" ref="A721" si="164">A701+1</f>
        <v>37</v>
      </c>
      <c r="C721" s="3" t="str">
        <f t="shared" ref="C721:C722" si="165">C701</f>
        <v>臺北市立大安高級工業職業學校附設進修學校</v>
      </c>
      <c r="D721" s="3"/>
      <c r="E721" s="3"/>
      <c r="F721" s="3"/>
      <c r="G721" s="4"/>
      <c r="H721" s="4"/>
    </row>
    <row r="722" spans="1:12" ht="13.9" customHeight="1" x14ac:dyDescent="0.25">
      <c r="C722" s="3" t="str">
        <f t="shared" si="165"/>
        <v>106學年度第2學期 教科書單</v>
      </c>
      <c r="D722" s="3"/>
      <c r="E722" s="3"/>
      <c r="F722" s="3"/>
      <c r="G722" s="4"/>
      <c r="H722" s="4"/>
    </row>
    <row r="724" spans="1:12" x14ac:dyDescent="0.25">
      <c r="C724" s="5">
        <f>INDEX([1]班級列表!$M$2:$N$61,A721,2)</f>
        <v>0</v>
      </c>
      <c r="E724" s="2" t="s">
        <v>65</v>
      </c>
      <c r="H724" s="2" t="s">
        <v>66</v>
      </c>
    </row>
    <row r="725" spans="1:12" s="6" customFormat="1" ht="14.25" x14ac:dyDescent="0.25">
      <c r="B725" s="7" t="s">
        <v>4</v>
      </c>
      <c r="C725" s="8" t="s">
        <v>5</v>
      </c>
      <c r="D725" s="8" t="s">
        <v>6</v>
      </c>
      <c r="E725" s="8" t="s">
        <v>7</v>
      </c>
      <c r="F725" s="8" t="s">
        <v>8</v>
      </c>
      <c r="G725" s="8" t="s">
        <v>9</v>
      </c>
      <c r="H725" s="8" t="s">
        <v>10</v>
      </c>
      <c r="I725" s="9" t="s">
        <v>11</v>
      </c>
      <c r="J725" s="9" t="s">
        <v>12</v>
      </c>
      <c r="L725" s="10" t="s">
        <v>67</v>
      </c>
    </row>
    <row r="726" spans="1:12" s="6" customFormat="1" ht="24" customHeight="1" x14ac:dyDescent="0.25">
      <c r="A726" s="6">
        <f t="shared" ref="A726" si="166">A721</f>
        <v>37</v>
      </c>
      <c r="B726" s="11">
        <v>1</v>
      </c>
      <c r="C726" s="12" t="e">
        <f>IF(L726="","",INDEX([2]進修學校總表!$A$2:$R$100,L726,5))</f>
        <v>#REF!</v>
      </c>
      <c r="D726" s="13" t="e">
        <f>IF(L726="","",INDEX([2]進修學校總表!$A$2:$R$100,L726,6))</f>
        <v>#REF!</v>
      </c>
      <c r="E726" s="13" t="e">
        <f>IF(L726="","",INDEX([2]進修學校總表!$A$2:$R$100,L726,7))</f>
        <v>#REF!</v>
      </c>
      <c r="F726" s="13" t="e">
        <f>IF(L726="","",INDEX([2]進修學校總表!$A$2:$R$100,L726,3))</f>
        <v>#REF!</v>
      </c>
      <c r="G726" s="13" t="e">
        <f>IF(L726="","",INDEX([2]進修學校總表!$A$2:$R$100,L726,13))</f>
        <v>#REF!</v>
      </c>
      <c r="H726" s="14" t="e">
        <f>IF(L726="","",IF(INDEX([2]進修學校總表!$A$2:$R$100,L726,9)="","",INDEX([2]進修學校總表!$A$2:$R$100,L726,9)))</f>
        <v>#REF!</v>
      </c>
      <c r="I726" s="15" t="e">
        <f>IF(L726="","",IF(INDEX([2]進修學校總表!$A$2:$R$100,L726,18)="","",INDEX([2]進修學校總表!$A$2:$R$100,L726,18)))</f>
        <v>#REF!</v>
      </c>
      <c r="J726" s="16"/>
      <c r="L726" s="10" t="e">
        <f>IF(B726="","",MATCH(VLOOKUP(A726,'[2]進修學校用書-OK'!$A$3:$O$100,B726+3,FALSE),[2]進修學校總表!$A$2:$A$100,0))</f>
        <v>#REF!</v>
      </c>
    </row>
    <row r="727" spans="1:12" s="6" customFormat="1" ht="24" customHeight="1" x14ac:dyDescent="0.25">
      <c r="A727" s="6">
        <f t="shared" ref="A727:A737" si="167">A726</f>
        <v>37</v>
      </c>
      <c r="B727" s="11" t="e">
        <f>IF(B726="","",IF(B726+1&lt;=VLOOKUP(A727,'[2]進修學校用書-OK'!$A$3:$C$100,3),B726+1,""))</f>
        <v>#REF!</v>
      </c>
      <c r="C727" s="12" t="e">
        <f>IF(L727="","",INDEX([2]進修學校總表!$A$2:$R$100,L727,5))</f>
        <v>#REF!</v>
      </c>
      <c r="D727" s="13" t="e">
        <f>IF(L727="","",INDEX([2]進修學校總表!$A$2:$R$100,L727,6))</f>
        <v>#REF!</v>
      </c>
      <c r="E727" s="13" t="e">
        <f>IF(L727="","",INDEX([2]進修學校總表!$A$2:$R$100,L727,7))</f>
        <v>#REF!</v>
      </c>
      <c r="F727" s="13" t="e">
        <f>IF(L727="","",INDEX([2]進修學校總表!$A$2:$R$100,L727,3))</f>
        <v>#REF!</v>
      </c>
      <c r="G727" s="13" t="e">
        <f>IF(L727="","",INDEX([2]進修學校總表!$A$2:$R$100,L727,13))</f>
        <v>#REF!</v>
      </c>
      <c r="H727" s="14" t="e">
        <f>IF(L727="","",IF(INDEX([2]進修學校總表!$A$2:$R$100,L727,9)="","",INDEX([2]進修學校總表!$A$2:$R$100,L727,9)))</f>
        <v>#REF!</v>
      </c>
      <c r="I727" s="15" t="e">
        <f>IF(L727="","",IF(INDEX([2]進修學校總表!$A$2:$R$100,L727,18)="","",INDEX([2]進修學校總表!$A$2:$R$100,L727,18)))</f>
        <v>#REF!</v>
      </c>
      <c r="J727" s="16"/>
      <c r="L727" s="10" t="e">
        <f>IF(B727="","",MATCH(VLOOKUP(A727,'[2]進修學校用書-OK'!$A$3:$O$100,B727+3,FALSE),[2]進修學校總表!$A$2:$A$100,0))</f>
        <v>#REF!</v>
      </c>
    </row>
    <row r="728" spans="1:12" s="6" customFormat="1" ht="24" customHeight="1" x14ac:dyDescent="0.25">
      <c r="A728" s="6">
        <f t="shared" si="167"/>
        <v>37</v>
      </c>
      <c r="B728" s="11" t="e">
        <f>IF(B727="","",IF(B727+1&lt;=VLOOKUP(A728,'[2]進修學校用書-OK'!$A$3:$C$100,3),B727+1,""))</f>
        <v>#REF!</v>
      </c>
      <c r="C728" s="12" t="e">
        <f>IF(L728="","",INDEX([2]進修學校總表!$A$2:$R$100,L728,5))</f>
        <v>#REF!</v>
      </c>
      <c r="D728" s="13" t="e">
        <f>IF(L728="","",INDEX([2]進修學校總表!$A$2:$R$100,L728,6))</f>
        <v>#REF!</v>
      </c>
      <c r="E728" s="13" t="e">
        <f>IF(L728="","",INDEX([2]進修學校總表!$A$2:$R$100,L728,7))</f>
        <v>#REF!</v>
      </c>
      <c r="F728" s="13" t="e">
        <f>IF(L728="","",INDEX([2]進修學校總表!$A$2:$R$100,L728,3))</f>
        <v>#REF!</v>
      </c>
      <c r="G728" s="13" t="e">
        <f>IF(L728="","",INDEX([2]進修學校總表!$A$2:$R$100,L728,13))</f>
        <v>#REF!</v>
      </c>
      <c r="H728" s="14" t="e">
        <f>IF(L728="","",IF(INDEX([2]進修學校總表!$A$2:$R$100,L728,9)="","",INDEX([2]進修學校總表!$A$2:$R$100,L728,9)))</f>
        <v>#REF!</v>
      </c>
      <c r="I728" s="15" t="e">
        <f>IF(L728="","",IF(INDEX([2]進修學校總表!$A$2:$R$100,L728,18)="","",INDEX([2]進修學校總表!$A$2:$R$100,L728,18)))</f>
        <v>#REF!</v>
      </c>
      <c r="J728" s="16"/>
      <c r="L728" s="10" t="e">
        <f>IF(B728="","",MATCH(VLOOKUP(A728,'[2]進修學校用書-OK'!$A$3:$O$100,B728+3,FALSE),[2]進修學校總表!$A$2:$A$100,0))</f>
        <v>#REF!</v>
      </c>
    </row>
    <row r="729" spans="1:12" s="6" customFormat="1" ht="24" customHeight="1" x14ac:dyDescent="0.25">
      <c r="A729" s="6">
        <f t="shared" si="167"/>
        <v>37</v>
      </c>
      <c r="B729" s="11" t="e">
        <f>IF(B728="","",IF(B728+1&lt;=VLOOKUP(A729,'[2]進修學校用書-OK'!$A$3:$C$100,3),B728+1,""))</f>
        <v>#REF!</v>
      </c>
      <c r="C729" s="12" t="e">
        <f>IF(L729="","",INDEX([2]進修學校總表!$A$2:$R$100,L729,5))</f>
        <v>#REF!</v>
      </c>
      <c r="D729" s="13" t="e">
        <f>IF(L729="","",INDEX([2]進修學校總表!$A$2:$R$100,L729,6))</f>
        <v>#REF!</v>
      </c>
      <c r="E729" s="13" t="e">
        <f>IF(L729="","",INDEX([2]進修學校總表!$A$2:$R$100,L729,7))</f>
        <v>#REF!</v>
      </c>
      <c r="F729" s="13" t="e">
        <f>IF(L729="","",INDEX([2]進修學校總表!$A$2:$R$100,L729,3))</f>
        <v>#REF!</v>
      </c>
      <c r="G729" s="13" t="e">
        <f>IF(L729="","",INDEX([2]進修學校總表!$A$2:$R$100,L729,13))</f>
        <v>#REF!</v>
      </c>
      <c r="H729" s="14" t="e">
        <f>IF(L729="","",IF(INDEX([2]進修學校總表!$A$2:$R$100,L729,9)="","",INDEX([2]進修學校總表!$A$2:$R$100,L729,9)))</f>
        <v>#REF!</v>
      </c>
      <c r="I729" s="15" t="e">
        <f>IF(L729="","",IF(INDEX([2]進修學校總表!$A$2:$R$100,L729,18)="","",INDEX([2]進修學校總表!$A$2:$R$100,L729,18)))</f>
        <v>#REF!</v>
      </c>
      <c r="J729" s="16"/>
      <c r="L729" s="10" t="e">
        <f>IF(B729="","",MATCH(VLOOKUP(A729,'[2]進修學校用書-OK'!$A$3:$O$100,B729+3,FALSE),[2]進修學校總表!$A$2:$A$100,0))</f>
        <v>#REF!</v>
      </c>
    </row>
    <row r="730" spans="1:12" s="6" customFormat="1" ht="24" customHeight="1" x14ac:dyDescent="0.25">
      <c r="A730" s="6">
        <f t="shared" si="167"/>
        <v>37</v>
      </c>
      <c r="B730" s="11" t="e">
        <f>IF(B729="","",IF(B729+1&lt;=VLOOKUP(A730,'[2]進修學校用書-OK'!$A$3:$C$100,3),B729+1,""))</f>
        <v>#REF!</v>
      </c>
      <c r="C730" s="12" t="e">
        <f>IF(L730="","",INDEX([2]進修學校總表!$A$2:$R$100,L730,5))</f>
        <v>#REF!</v>
      </c>
      <c r="D730" s="13" t="e">
        <f>IF(L730="","",INDEX([2]進修學校總表!$A$2:$R$100,L730,6))</f>
        <v>#REF!</v>
      </c>
      <c r="E730" s="13" t="e">
        <f>IF(L730="","",INDEX([2]進修學校總表!$A$2:$R$100,L730,7))</f>
        <v>#REF!</v>
      </c>
      <c r="F730" s="13" t="e">
        <f>IF(L730="","",INDEX([2]進修學校總表!$A$2:$R$100,L730,3))</f>
        <v>#REF!</v>
      </c>
      <c r="G730" s="13" t="e">
        <f>IF(L730="","",INDEX([2]進修學校總表!$A$2:$R$100,L730,13))</f>
        <v>#REF!</v>
      </c>
      <c r="H730" s="14" t="e">
        <f>IF(L730="","",IF(INDEX([2]進修學校總表!$A$2:$R$100,L730,9)="","",INDEX([2]進修學校總表!$A$2:$R$100,L730,9)))</f>
        <v>#REF!</v>
      </c>
      <c r="I730" s="15" t="e">
        <f>IF(L730="","",IF(INDEX([2]進修學校總表!$A$2:$R$100,L730,18)="","",INDEX([2]進修學校總表!$A$2:$R$100,L730,18)))</f>
        <v>#REF!</v>
      </c>
      <c r="J730" s="16"/>
      <c r="L730" s="10" t="e">
        <f>IF(B730="","",MATCH(VLOOKUP(A730,'[2]進修學校用書-OK'!$A$3:$O$100,B730+3,FALSE),[2]進修學校總表!$A$2:$A$100,0))</f>
        <v>#REF!</v>
      </c>
    </row>
    <row r="731" spans="1:12" s="6" customFormat="1" ht="24" customHeight="1" x14ac:dyDescent="0.25">
      <c r="A731" s="6">
        <f t="shared" si="167"/>
        <v>37</v>
      </c>
      <c r="B731" s="11" t="e">
        <f>IF(B730="","",IF(B730+1&lt;=VLOOKUP(A731,'[2]進修學校用書-OK'!$A$3:$C$100,3),B730+1,""))</f>
        <v>#REF!</v>
      </c>
      <c r="C731" s="12" t="e">
        <f>IF(L731="","",INDEX([2]進修學校總表!$A$2:$R$100,L731,5))</f>
        <v>#REF!</v>
      </c>
      <c r="D731" s="13" t="e">
        <f>IF(L731="","",INDEX([2]進修學校總表!$A$2:$R$100,L731,6))</f>
        <v>#REF!</v>
      </c>
      <c r="E731" s="13" t="e">
        <f>IF(L731="","",INDEX([2]進修學校總表!$A$2:$R$100,L731,7))</f>
        <v>#REF!</v>
      </c>
      <c r="F731" s="13" t="e">
        <f>IF(L731="","",INDEX([2]進修學校總表!$A$2:$R$100,L731,3))</f>
        <v>#REF!</v>
      </c>
      <c r="G731" s="13" t="e">
        <f>IF(L731="","",INDEX([2]進修學校總表!$A$2:$R$100,L731,13))</f>
        <v>#REF!</v>
      </c>
      <c r="H731" s="14" t="e">
        <f>IF(L731="","",IF(INDEX([2]進修學校總表!$A$2:$R$100,L731,9)="","",INDEX([2]進修學校總表!$A$2:$R$100,L731,9)))</f>
        <v>#REF!</v>
      </c>
      <c r="I731" s="15" t="e">
        <f>IF(L731="","",IF(INDEX([2]進修學校總表!$A$2:$R$100,L731,18)="","",INDEX([2]進修學校總表!$A$2:$R$100,L731,18)))</f>
        <v>#REF!</v>
      </c>
      <c r="J731" s="16"/>
      <c r="L731" s="10" t="e">
        <f>IF(B731="","",MATCH(VLOOKUP(A731,'[2]進修學校用書-OK'!$A$3:$O$100,B731+3,FALSE),[2]進修學校總表!$A$2:$A$100,0))</f>
        <v>#REF!</v>
      </c>
    </row>
    <row r="732" spans="1:12" s="6" customFormat="1" ht="24" customHeight="1" x14ac:dyDescent="0.25">
      <c r="A732" s="6">
        <f t="shared" si="167"/>
        <v>37</v>
      </c>
      <c r="B732" s="11" t="e">
        <f>IF(B731="","",IF(B731+1&lt;=VLOOKUP(A732,'[2]進修學校用書-OK'!$A$3:$C$100,3),B731+1,""))</f>
        <v>#REF!</v>
      </c>
      <c r="C732" s="12" t="e">
        <f>IF(L732="","",INDEX([2]進修學校總表!$A$2:$R$100,L732,5))</f>
        <v>#REF!</v>
      </c>
      <c r="D732" s="13" t="e">
        <f>IF(L732="","",INDEX([2]進修學校總表!$A$2:$R$100,L732,6))</f>
        <v>#REF!</v>
      </c>
      <c r="E732" s="13" t="e">
        <f>IF(L732="","",INDEX([2]進修學校總表!$A$2:$R$100,L732,7))</f>
        <v>#REF!</v>
      </c>
      <c r="F732" s="13" t="e">
        <f>IF(L732="","",INDEX([2]進修學校總表!$A$2:$R$100,L732,3))</f>
        <v>#REF!</v>
      </c>
      <c r="G732" s="13" t="e">
        <f>IF(L732="","",INDEX([2]進修學校總表!$A$2:$R$100,L732,13))</f>
        <v>#REF!</v>
      </c>
      <c r="H732" s="14" t="e">
        <f>IF(L732="","",IF(INDEX([2]進修學校總表!$A$2:$R$100,L732,9)="","",INDEX([2]進修學校總表!$A$2:$R$100,L732,9)))</f>
        <v>#REF!</v>
      </c>
      <c r="I732" s="15" t="e">
        <f>IF(L732="","",IF(INDEX([2]進修學校總表!$A$2:$R$100,L732,18)="","",INDEX([2]進修學校總表!$A$2:$R$100,L732,18)))</f>
        <v>#REF!</v>
      </c>
      <c r="J732" s="16"/>
      <c r="L732" s="10" t="e">
        <f>IF(B732="","",MATCH(VLOOKUP(A732,'[2]進修學校用書-OK'!$A$3:$O$100,B732+3,FALSE),[2]進修學校總表!$A$2:$A$100,0))</f>
        <v>#REF!</v>
      </c>
    </row>
    <row r="733" spans="1:12" s="6" customFormat="1" ht="24" customHeight="1" x14ac:dyDescent="0.25">
      <c r="A733" s="6">
        <f t="shared" si="167"/>
        <v>37</v>
      </c>
      <c r="B733" s="11" t="e">
        <f>IF(B732="","",IF(B732+1&lt;=VLOOKUP(A733,'[2]進修學校用書-OK'!$A$3:$C$100,3),B732+1,""))</f>
        <v>#REF!</v>
      </c>
      <c r="C733" s="12" t="e">
        <f>IF(L733="","",INDEX([2]進修學校總表!$A$2:$R$100,L733,5))</f>
        <v>#REF!</v>
      </c>
      <c r="D733" s="13" t="e">
        <f>IF(L733="","",INDEX([2]進修學校總表!$A$2:$R$100,L733,6))</f>
        <v>#REF!</v>
      </c>
      <c r="E733" s="13" t="e">
        <f>IF(L733="","",INDEX([2]進修學校總表!$A$2:$R$100,L733,7))</f>
        <v>#REF!</v>
      </c>
      <c r="F733" s="13" t="e">
        <f>IF(L733="","",INDEX([2]進修學校總表!$A$2:$R$100,L733,3))</f>
        <v>#REF!</v>
      </c>
      <c r="G733" s="13" t="e">
        <f>IF(L733="","",INDEX([2]進修學校總表!$A$2:$R$100,L733,13))</f>
        <v>#REF!</v>
      </c>
      <c r="H733" s="14" t="e">
        <f>IF(L733="","",IF(INDEX([2]進修學校總表!$A$2:$R$100,L733,9)="","",INDEX([2]進修學校總表!$A$2:$R$100,L733,9)))</f>
        <v>#REF!</v>
      </c>
      <c r="I733" s="15" t="e">
        <f>IF(L733="","",IF(INDEX([2]進修學校總表!$A$2:$R$100,L733,18)="","",INDEX([2]進修學校總表!$A$2:$R$100,L733,18)))</f>
        <v>#REF!</v>
      </c>
      <c r="J733" s="16"/>
      <c r="L733" s="10" t="e">
        <f>IF(B733="","",MATCH(VLOOKUP(A733,'[2]進修學校用書-OK'!$A$3:$O$100,B733+3,FALSE),[2]進修學校總表!$A$2:$A$100,0))</f>
        <v>#REF!</v>
      </c>
    </row>
    <row r="734" spans="1:12" s="6" customFormat="1" ht="24" customHeight="1" x14ac:dyDescent="0.25">
      <c r="A734" s="6">
        <f t="shared" si="167"/>
        <v>37</v>
      </c>
      <c r="B734" s="11" t="e">
        <f>IF(B733="","",IF(B733+1&lt;=VLOOKUP(A734,'[2]進修學校用書-OK'!$A$3:$C$100,3),B733+1,""))</f>
        <v>#REF!</v>
      </c>
      <c r="C734" s="12" t="e">
        <f>IF(L734="","",INDEX([2]進修學校總表!$A$2:$R$100,L734,5))</f>
        <v>#REF!</v>
      </c>
      <c r="D734" s="13" t="e">
        <f>IF(L734="","",INDEX([2]進修學校總表!$A$2:$R$100,L734,6))</f>
        <v>#REF!</v>
      </c>
      <c r="E734" s="13" t="e">
        <f>IF(L734="","",INDEX([2]進修學校總表!$A$2:$R$100,L734,7))</f>
        <v>#REF!</v>
      </c>
      <c r="F734" s="13" t="e">
        <f>IF(L734="","",INDEX([2]進修學校總表!$A$2:$R$100,L734,3))</f>
        <v>#REF!</v>
      </c>
      <c r="G734" s="13" t="e">
        <f>IF(L734="","",INDEX([2]進修學校總表!$A$2:$R$100,L734,13))</f>
        <v>#REF!</v>
      </c>
      <c r="H734" s="14" t="e">
        <f>IF(L734="","",IF(INDEX([2]進修學校總表!$A$2:$R$100,L734,9)="","",INDEX([2]進修學校總表!$A$2:$R$100,L734,9)))</f>
        <v>#REF!</v>
      </c>
      <c r="I734" s="15" t="e">
        <f>IF(L734="","",IF(INDEX([2]進修學校總表!$A$2:$R$100,L734,18)="","",INDEX([2]進修學校總表!$A$2:$R$100,L734,18)))</f>
        <v>#REF!</v>
      </c>
      <c r="J734" s="16"/>
      <c r="L734" s="10" t="e">
        <f>IF(B734="","",MATCH(VLOOKUP(A734,'[2]進修學校用書-OK'!$A$3:$O$100,B734+3,FALSE),[2]進修學校總表!$A$2:$A$100,0))</f>
        <v>#REF!</v>
      </c>
    </row>
    <row r="735" spans="1:12" s="6" customFormat="1" ht="30" customHeight="1" x14ac:dyDescent="0.25">
      <c r="A735" s="6">
        <f t="shared" si="167"/>
        <v>37</v>
      </c>
      <c r="B735" s="11" t="e">
        <f>IF(B734="","",IF(B734+1&lt;=VLOOKUP(A735,'[2]進修學校用書-OK'!$A$3:$C$100,3),B734+1,""))</f>
        <v>#REF!</v>
      </c>
      <c r="C735" s="12" t="e">
        <f>IF(L735="","",INDEX([2]進修學校總表!$A$2:$R$100,L735,5))</f>
        <v>#REF!</v>
      </c>
      <c r="D735" s="13" t="e">
        <f>IF(L735="","",INDEX([2]進修學校總表!$A$2:$R$100,L735,6))</f>
        <v>#REF!</v>
      </c>
      <c r="E735" s="13" t="e">
        <f>IF(L735="","",INDEX([2]進修學校總表!$A$2:$R$100,L735,7))</f>
        <v>#REF!</v>
      </c>
      <c r="F735" s="13" t="e">
        <f>IF(L735="","",INDEX([2]進修學校總表!$A$2:$R$100,L735,3))</f>
        <v>#REF!</v>
      </c>
      <c r="G735" s="13" t="e">
        <f>IF(L735="","",INDEX([2]進修學校總表!$A$2:$R$100,L735,13))</f>
        <v>#REF!</v>
      </c>
      <c r="H735" s="14" t="e">
        <f>IF(L735="","",IF(INDEX([2]進修學校總表!$A$2:$R$100,L735,9)="","",INDEX([2]進修學校總表!$A$2:$R$100,L735,9)))</f>
        <v>#REF!</v>
      </c>
      <c r="I735" s="15" t="e">
        <f>IF(L735="","",IF(INDEX([2]進修學校總表!$A$2:$R$100,L735,18)="","",INDEX([2]進修學校總表!$A$2:$R$100,L735,18)))</f>
        <v>#REF!</v>
      </c>
      <c r="J735" s="16"/>
      <c r="L735" s="10" t="e">
        <f>IF(B735="","",MATCH(VLOOKUP(A735,'[2]進修學校用書-OK'!$A$3:$O$100,B735+3,FALSE),[2]進修學校總表!$A$2:$A$100,0))</f>
        <v>#REF!</v>
      </c>
    </row>
    <row r="736" spans="1:12" s="6" customFormat="1" ht="30" customHeight="1" x14ac:dyDescent="0.25">
      <c r="A736" s="6">
        <f t="shared" si="167"/>
        <v>37</v>
      </c>
      <c r="B736" s="11" t="e">
        <f>IF(B735="","",IF(B735+1&lt;=VLOOKUP(A736,'[2]進修學校用書-OK'!$A$3:$C$100,3),B735+1,""))</f>
        <v>#REF!</v>
      </c>
      <c r="C736" s="12" t="e">
        <f>IF(L736="","",INDEX([2]進修學校總表!$A$2:$R$100,L736,5))</f>
        <v>#REF!</v>
      </c>
      <c r="D736" s="13" t="e">
        <f>IF(L736="","",INDEX([2]進修學校總表!$A$2:$R$100,L736,6))</f>
        <v>#REF!</v>
      </c>
      <c r="E736" s="13" t="e">
        <f>IF(L736="","",INDEX([2]進修學校總表!$A$2:$R$100,L736,7))</f>
        <v>#REF!</v>
      </c>
      <c r="F736" s="13" t="e">
        <f>IF(L736="","",INDEX([2]進修學校總表!$A$2:$R$100,L736,3))</f>
        <v>#REF!</v>
      </c>
      <c r="G736" s="13" t="e">
        <f>IF(L736="","",INDEX([2]進修學校總表!$A$2:$R$100,L736,13))</f>
        <v>#REF!</v>
      </c>
      <c r="H736" s="14" t="e">
        <f>IF(L736="","",IF(INDEX([2]進修學校總表!$A$2:$R$100,L736,9)="","",INDEX([2]進修學校總表!$A$2:$R$100,L736,9)))</f>
        <v>#REF!</v>
      </c>
      <c r="I736" s="15" t="e">
        <f>IF(L736="","",IF(INDEX([2]進修學校總表!$A$2:$R$100,L736,18)="","",INDEX([2]進修學校總表!$A$2:$R$100,L736,18)))</f>
        <v>#REF!</v>
      </c>
      <c r="J736" s="16"/>
      <c r="L736" s="10" t="e">
        <f>IF(B736="","",MATCH(VLOOKUP(A736,'[2]進修學校用書-OK'!$A$3:$O$100,B736+3,FALSE),[2]進修學校總表!$A$2:$A$100,0))</f>
        <v>#REF!</v>
      </c>
    </row>
    <row r="737" spans="1:12" s="6" customFormat="1" ht="30" customHeight="1" x14ac:dyDescent="0.25">
      <c r="A737" s="6">
        <f t="shared" si="167"/>
        <v>37</v>
      </c>
      <c r="B737" s="11" t="e">
        <f>IF(B736="","",IF(B736+1&lt;=VLOOKUP(A737,'[2]進修學校用書-OK'!$A$3:$C$100,3),B736+1,""))</f>
        <v>#REF!</v>
      </c>
      <c r="C737" s="12" t="e">
        <f>IF(L737="","",INDEX([2]進修學校總表!$A$2:$R$100,L737,5))</f>
        <v>#REF!</v>
      </c>
      <c r="D737" s="13" t="e">
        <f>IF(L737="","",INDEX([2]進修學校總表!$A$2:$R$100,L737,6))</f>
        <v>#REF!</v>
      </c>
      <c r="E737" s="13" t="e">
        <f>IF(L737="","",INDEX([2]進修學校總表!$A$2:$R$100,L737,7))</f>
        <v>#REF!</v>
      </c>
      <c r="F737" s="13" t="e">
        <f>IF(L737="","",INDEX([2]進修學校總表!$A$2:$R$100,L737,3))</f>
        <v>#REF!</v>
      </c>
      <c r="G737" s="13" t="e">
        <f>IF(L737="","",INDEX([2]進修學校總表!$A$2:$R$100,L737,13))</f>
        <v>#REF!</v>
      </c>
      <c r="H737" s="14" t="e">
        <f>IF(L737="","",IF(INDEX([2]進修學校總表!$A$2:$R$100,L737,9)="","",INDEX([2]進修學校總表!$A$2:$R$100,L737,9)))</f>
        <v>#REF!</v>
      </c>
      <c r="I737" s="15" t="e">
        <f>IF(L737="","",IF(INDEX([2]進修學校總表!$A$2:$R$100,L737,18)="","",INDEX([2]進修學校總表!$A$2:$R$100,L737,18)))</f>
        <v>#REF!</v>
      </c>
      <c r="J737" s="16"/>
      <c r="L737" s="10" t="e">
        <f>IF(B737="","",MATCH(VLOOKUP(A737,'[2]進修學校用書-OK'!$A$3:$O$100,B737+3,FALSE),[2]進修學校總表!$A$2:$A$100,0))</f>
        <v>#REF!</v>
      </c>
    </row>
    <row r="738" spans="1:12" ht="10.15" customHeight="1" x14ac:dyDescent="0.25">
      <c r="B738" s="17" t="s">
        <v>64</v>
      </c>
      <c r="C738" s="17"/>
      <c r="D738" s="18" t="e">
        <f t="shared" ref="D738" si="168">SUM(G726:G737)</f>
        <v>#REF!</v>
      </c>
      <c r="E738" s="18"/>
      <c r="F738" s="18"/>
      <c r="G738" s="18"/>
      <c r="H738" s="18"/>
      <c r="I738" s="18"/>
      <c r="J738" s="18"/>
    </row>
    <row r="739" spans="1:12" ht="10.15" customHeight="1" x14ac:dyDescent="0.25">
      <c r="B739" s="17"/>
      <c r="C739" s="17"/>
      <c r="D739" s="18"/>
      <c r="E739" s="18"/>
      <c r="F739" s="18"/>
      <c r="G739" s="18"/>
      <c r="H739" s="18"/>
      <c r="I739" s="18"/>
      <c r="J739" s="18"/>
    </row>
    <row r="740" spans="1:12" ht="25.15" customHeight="1" x14ac:dyDescent="0.25">
      <c r="B740" s="19"/>
      <c r="C740" s="19"/>
      <c r="D740" s="20"/>
      <c r="E740" s="20"/>
      <c r="F740" s="20"/>
      <c r="G740" s="20"/>
      <c r="H740" s="20"/>
      <c r="I740" s="20"/>
      <c r="J740" s="20"/>
    </row>
    <row r="741" spans="1:12" ht="13.9" customHeight="1" x14ac:dyDescent="0.25">
      <c r="A741" s="1">
        <f t="shared" ref="A741" si="169">A721+1</f>
        <v>38</v>
      </c>
      <c r="C741" s="3" t="str">
        <f t="shared" ref="C741:C742" si="170">C721</f>
        <v>臺北市立大安高級工業職業學校附設進修學校</v>
      </c>
      <c r="D741" s="3"/>
      <c r="E741" s="3"/>
      <c r="F741" s="3"/>
      <c r="G741" s="4"/>
      <c r="H741" s="4"/>
    </row>
    <row r="742" spans="1:12" ht="13.9" customHeight="1" x14ac:dyDescent="0.25">
      <c r="C742" s="3" t="str">
        <f t="shared" si="170"/>
        <v>106學年度第2學期 教科書單</v>
      </c>
      <c r="D742" s="3"/>
      <c r="E742" s="3"/>
      <c r="F742" s="3"/>
      <c r="G742" s="4"/>
      <c r="H742" s="4"/>
    </row>
    <row r="744" spans="1:12" x14ac:dyDescent="0.25">
      <c r="C744" s="5">
        <f>INDEX([1]班級列表!$M$2:$N$61,A741,2)</f>
        <v>0</v>
      </c>
      <c r="E744" s="2" t="s">
        <v>65</v>
      </c>
      <c r="H744" s="2" t="s">
        <v>66</v>
      </c>
    </row>
    <row r="745" spans="1:12" s="6" customFormat="1" ht="14.25" x14ac:dyDescent="0.25">
      <c r="B745" s="7" t="s">
        <v>4</v>
      </c>
      <c r="C745" s="8" t="s">
        <v>5</v>
      </c>
      <c r="D745" s="8" t="s">
        <v>6</v>
      </c>
      <c r="E745" s="8" t="s">
        <v>7</v>
      </c>
      <c r="F745" s="8" t="s">
        <v>8</v>
      </c>
      <c r="G745" s="8" t="s">
        <v>9</v>
      </c>
      <c r="H745" s="8" t="s">
        <v>10</v>
      </c>
      <c r="I745" s="9" t="s">
        <v>11</v>
      </c>
      <c r="J745" s="9" t="s">
        <v>12</v>
      </c>
      <c r="L745" s="10" t="s">
        <v>67</v>
      </c>
    </row>
    <row r="746" spans="1:12" s="6" customFormat="1" ht="24" customHeight="1" x14ac:dyDescent="0.25">
      <c r="A746" s="6">
        <f t="shared" ref="A746" si="171">A741</f>
        <v>38</v>
      </c>
      <c r="B746" s="11">
        <v>1</v>
      </c>
      <c r="C746" s="12" t="e">
        <f>IF(L746="","",INDEX([2]進修學校總表!$A$2:$R$100,L746,5))</f>
        <v>#REF!</v>
      </c>
      <c r="D746" s="13" t="e">
        <f>IF(L746="","",INDEX([2]進修學校總表!$A$2:$R$100,L746,6))</f>
        <v>#REF!</v>
      </c>
      <c r="E746" s="13" t="e">
        <f>IF(L746="","",INDEX([2]進修學校總表!$A$2:$R$100,L746,7))</f>
        <v>#REF!</v>
      </c>
      <c r="F746" s="13" t="e">
        <f>IF(L746="","",INDEX([2]進修學校總表!$A$2:$R$100,L746,3))</f>
        <v>#REF!</v>
      </c>
      <c r="G746" s="13" t="e">
        <f>IF(L746="","",INDEX([2]進修學校總表!$A$2:$R$100,L746,13))</f>
        <v>#REF!</v>
      </c>
      <c r="H746" s="14" t="e">
        <f>IF(L746="","",IF(INDEX([2]進修學校總表!$A$2:$R$100,L746,9)="","",INDEX([2]進修學校總表!$A$2:$R$100,L746,9)))</f>
        <v>#REF!</v>
      </c>
      <c r="I746" s="15" t="e">
        <f>IF(L746="","",IF(INDEX([2]進修學校總表!$A$2:$R$100,L746,18)="","",INDEX([2]進修學校總表!$A$2:$R$100,L746,18)))</f>
        <v>#REF!</v>
      </c>
      <c r="J746" s="16"/>
      <c r="L746" s="10" t="e">
        <f>IF(B746="","",MATCH(VLOOKUP(A746,'[2]進修學校用書-OK'!$A$3:$O$100,B746+3,FALSE),[2]進修學校總表!$A$2:$A$100,0))</f>
        <v>#REF!</v>
      </c>
    </row>
    <row r="747" spans="1:12" s="6" customFormat="1" ht="24" customHeight="1" x14ac:dyDescent="0.25">
      <c r="A747" s="6">
        <f t="shared" ref="A747:A757" si="172">A746</f>
        <v>38</v>
      </c>
      <c r="B747" s="11" t="e">
        <f>IF(B746="","",IF(B746+1&lt;=VLOOKUP(A747,'[2]進修學校用書-OK'!$A$3:$C$100,3),B746+1,""))</f>
        <v>#REF!</v>
      </c>
      <c r="C747" s="12" t="e">
        <f>IF(L747="","",INDEX([2]進修學校總表!$A$2:$R$100,L747,5))</f>
        <v>#REF!</v>
      </c>
      <c r="D747" s="13" t="e">
        <f>IF(L747="","",INDEX([2]進修學校總表!$A$2:$R$100,L747,6))</f>
        <v>#REF!</v>
      </c>
      <c r="E747" s="13" t="e">
        <f>IF(L747="","",INDEX([2]進修學校總表!$A$2:$R$100,L747,7))</f>
        <v>#REF!</v>
      </c>
      <c r="F747" s="13" t="e">
        <f>IF(L747="","",INDEX([2]進修學校總表!$A$2:$R$100,L747,3))</f>
        <v>#REF!</v>
      </c>
      <c r="G747" s="13" t="e">
        <f>IF(L747="","",INDEX([2]進修學校總表!$A$2:$R$100,L747,13))</f>
        <v>#REF!</v>
      </c>
      <c r="H747" s="14" t="e">
        <f>IF(L747="","",IF(INDEX([2]進修學校總表!$A$2:$R$100,L747,9)="","",INDEX([2]進修學校總表!$A$2:$R$100,L747,9)))</f>
        <v>#REF!</v>
      </c>
      <c r="I747" s="15" t="e">
        <f>IF(L747="","",IF(INDEX([2]進修學校總表!$A$2:$R$100,L747,18)="","",INDEX([2]進修學校總表!$A$2:$R$100,L747,18)))</f>
        <v>#REF!</v>
      </c>
      <c r="J747" s="16"/>
      <c r="L747" s="10" t="e">
        <f>IF(B747="","",MATCH(VLOOKUP(A747,'[2]進修學校用書-OK'!$A$3:$O$100,B747+3,FALSE),[2]進修學校總表!$A$2:$A$100,0))</f>
        <v>#REF!</v>
      </c>
    </row>
    <row r="748" spans="1:12" s="6" customFormat="1" ht="24" customHeight="1" x14ac:dyDescent="0.25">
      <c r="A748" s="6">
        <f t="shared" si="172"/>
        <v>38</v>
      </c>
      <c r="B748" s="11" t="e">
        <f>IF(B747="","",IF(B747+1&lt;=VLOOKUP(A748,'[2]進修學校用書-OK'!$A$3:$C$100,3),B747+1,""))</f>
        <v>#REF!</v>
      </c>
      <c r="C748" s="12" t="e">
        <f>IF(L748="","",INDEX([2]進修學校總表!$A$2:$R$100,L748,5))</f>
        <v>#REF!</v>
      </c>
      <c r="D748" s="13" t="e">
        <f>IF(L748="","",INDEX([2]進修學校總表!$A$2:$R$100,L748,6))</f>
        <v>#REF!</v>
      </c>
      <c r="E748" s="13" t="e">
        <f>IF(L748="","",INDEX([2]進修學校總表!$A$2:$R$100,L748,7))</f>
        <v>#REF!</v>
      </c>
      <c r="F748" s="13" t="e">
        <f>IF(L748="","",INDEX([2]進修學校總表!$A$2:$R$100,L748,3))</f>
        <v>#REF!</v>
      </c>
      <c r="G748" s="13" t="e">
        <f>IF(L748="","",INDEX([2]進修學校總表!$A$2:$R$100,L748,13))</f>
        <v>#REF!</v>
      </c>
      <c r="H748" s="14" t="e">
        <f>IF(L748="","",IF(INDEX([2]進修學校總表!$A$2:$R$100,L748,9)="","",INDEX([2]進修學校總表!$A$2:$R$100,L748,9)))</f>
        <v>#REF!</v>
      </c>
      <c r="I748" s="15" t="e">
        <f>IF(L748="","",IF(INDEX([2]進修學校總表!$A$2:$R$100,L748,18)="","",INDEX([2]進修學校總表!$A$2:$R$100,L748,18)))</f>
        <v>#REF!</v>
      </c>
      <c r="J748" s="16"/>
      <c r="L748" s="10" t="e">
        <f>IF(B748="","",MATCH(VLOOKUP(A748,'[2]進修學校用書-OK'!$A$3:$O$100,B748+3,FALSE),[2]進修學校總表!$A$2:$A$100,0))</f>
        <v>#REF!</v>
      </c>
    </row>
    <row r="749" spans="1:12" s="6" customFormat="1" ht="24" customHeight="1" x14ac:dyDescent="0.25">
      <c r="A749" s="6">
        <f t="shared" si="172"/>
        <v>38</v>
      </c>
      <c r="B749" s="11" t="e">
        <f>IF(B748="","",IF(B748+1&lt;=VLOOKUP(A749,'[2]進修學校用書-OK'!$A$3:$C$100,3),B748+1,""))</f>
        <v>#REF!</v>
      </c>
      <c r="C749" s="12" t="e">
        <f>IF(L749="","",INDEX([2]進修學校總表!$A$2:$R$100,L749,5))</f>
        <v>#REF!</v>
      </c>
      <c r="D749" s="13" t="e">
        <f>IF(L749="","",INDEX([2]進修學校總表!$A$2:$R$100,L749,6))</f>
        <v>#REF!</v>
      </c>
      <c r="E749" s="13" t="e">
        <f>IF(L749="","",INDEX([2]進修學校總表!$A$2:$R$100,L749,7))</f>
        <v>#REF!</v>
      </c>
      <c r="F749" s="13" t="e">
        <f>IF(L749="","",INDEX([2]進修學校總表!$A$2:$R$100,L749,3))</f>
        <v>#REF!</v>
      </c>
      <c r="G749" s="13" t="e">
        <f>IF(L749="","",INDEX([2]進修學校總表!$A$2:$R$100,L749,13))</f>
        <v>#REF!</v>
      </c>
      <c r="H749" s="14" t="e">
        <f>IF(L749="","",IF(INDEX([2]進修學校總表!$A$2:$R$100,L749,9)="","",INDEX([2]進修學校總表!$A$2:$R$100,L749,9)))</f>
        <v>#REF!</v>
      </c>
      <c r="I749" s="15" t="e">
        <f>IF(L749="","",IF(INDEX([2]進修學校總表!$A$2:$R$100,L749,18)="","",INDEX([2]進修學校總表!$A$2:$R$100,L749,18)))</f>
        <v>#REF!</v>
      </c>
      <c r="J749" s="16"/>
      <c r="L749" s="10" t="e">
        <f>IF(B749="","",MATCH(VLOOKUP(A749,'[2]進修學校用書-OK'!$A$3:$O$100,B749+3,FALSE),[2]進修學校總表!$A$2:$A$100,0))</f>
        <v>#REF!</v>
      </c>
    </row>
    <row r="750" spans="1:12" s="6" customFormat="1" ht="24" customHeight="1" x14ac:dyDescent="0.25">
      <c r="A750" s="6">
        <f t="shared" si="172"/>
        <v>38</v>
      </c>
      <c r="B750" s="11" t="e">
        <f>IF(B749="","",IF(B749+1&lt;=VLOOKUP(A750,'[2]進修學校用書-OK'!$A$3:$C$100,3),B749+1,""))</f>
        <v>#REF!</v>
      </c>
      <c r="C750" s="12" t="e">
        <f>IF(L750="","",INDEX([2]進修學校總表!$A$2:$R$100,L750,5))</f>
        <v>#REF!</v>
      </c>
      <c r="D750" s="13" t="e">
        <f>IF(L750="","",INDEX([2]進修學校總表!$A$2:$R$100,L750,6))</f>
        <v>#REF!</v>
      </c>
      <c r="E750" s="13" t="e">
        <f>IF(L750="","",INDEX([2]進修學校總表!$A$2:$R$100,L750,7))</f>
        <v>#REF!</v>
      </c>
      <c r="F750" s="13" t="e">
        <f>IF(L750="","",INDEX([2]進修學校總表!$A$2:$R$100,L750,3))</f>
        <v>#REF!</v>
      </c>
      <c r="G750" s="13" t="e">
        <f>IF(L750="","",INDEX([2]進修學校總表!$A$2:$R$100,L750,13))</f>
        <v>#REF!</v>
      </c>
      <c r="H750" s="14" t="e">
        <f>IF(L750="","",IF(INDEX([2]進修學校總表!$A$2:$R$100,L750,9)="","",INDEX([2]進修學校總表!$A$2:$R$100,L750,9)))</f>
        <v>#REF!</v>
      </c>
      <c r="I750" s="15" t="e">
        <f>IF(L750="","",IF(INDEX([2]進修學校總表!$A$2:$R$100,L750,18)="","",INDEX([2]進修學校總表!$A$2:$R$100,L750,18)))</f>
        <v>#REF!</v>
      </c>
      <c r="J750" s="16"/>
      <c r="L750" s="10" t="e">
        <f>IF(B750="","",MATCH(VLOOKUP(A750,'[2]進修學校用書-OK'!$A$3:$O$100,B750+3,FALSE),[2]進修學校總表!$A$2:$A$100,0))</f>
        <v>#REF!</v>
      </c>
    </row>
    <row r="751" spans="1:12" s="6" customFormat="1" ht="24" customHeight="1" x14ac:dyDescent="0.25">
      <c r="A751" s="6">
        <f t="shared" si="172"/>
        <v>38</v>
      </c>
      <c r="B751" s="11" t="e">
        <f>IF(B750="","",IF(B750+1&lt;=VLOOKUP(A751,'[2]進修學校用書-OK'!$A$3:$C$100,3),B750+1,""))</f>
        <v>#REF!</v>
      </c>
      <c r="C751" s="12" t="e">
        <f>IF(L751="","",INDEX([2]進修學校總表!$A$2:$R$100,L751,5))</f>
        <v>#REF!</v>
      </c>
      <c r="D751" s="13" t="e">
        <f>IF(L751="","",INDEX([2]進修學校總表!$A$2:$R$100,L751,6))</f>
        <v>#REF!</v>
      </c>
      <c r="E751" s="13" t="e">
        <f>IF(L751="","",INDEX([2]進修學校總表!$A$2:$R$100,L751,7))</f>
        <v>#REF!</v>
      </c>
      <c r="F751" s="13" t="e">
        <f>IF(L751="","",INDEX([2]進修學校總表!$A$2:$R$100,L751,3))</f>
        <v>#REF!</v>
      </c>
      <c r="G751" s="13" t="e">
        <f>IF(L751="","",INDEX([2]進修學校總表!$A$2:$R$100,L751,13))</f>
        <v>#REF!</v>
      </c>
      <c r="H751" s="14" t="e">
        <f>IF(L751="","",IF(INDEX([2]進修學校總表!$A$2:$R$100,L751,9)="","",INDEX([2]進修學校總表!$A$2:$R$100,L751,9)))</f>
        <v>#REF!</v>
      </c>
      <c r="I751" s="15" t="e">
        <f>IF(L751="","",IF(INDEX([2]進修學校總表!$A$2:$R$100,L751,18)="","",INDEX([2]進修學校總表!$A$2:$R$100,L751,18)))</f>
        <v>#REF!</v>
      </c>
      <c r="J751" s="16"/>
      <c r="L751" s="10" t="e">
        <f>IF(B751="","",MATCH(VLOOKUP(A751,'[2]進修學校用書-OK'!$A$3:$O$100,B751+3,FALSE),[2]進修學校總表!$A$2:$A$100,0))</f>
        <v>#REF!</v>
      </c>
    </row>
    <row r="752" spans="1:12" s="6" customFormat="1" ht="24" customHeight="1" x14ac:dyDescent="0.25">
      <c r="A752" s="6">
        <f t="shared" si="172"/>
        <v>38</v>
      </c>
      <c r="B752" s="11" t="e">
        <f>IF(B751="","",IF(B751+1&lt;=VLOOKUP(A752,'[2]進修學校用書-OK'!$A$3:$C$100,3),B751+1,""))</f>
        <v>#REF!</v>
      </c>
      <c r="C752" s="12" t="e">
        <f>IF(L752="","",INDEX([2]進修學校總表!$A$2:$R$100,L752,5))</f>
        <v>#REF!</v>
      </c>
      <c r="D752" s="13" t="e">
        <f>IF(L752="","",INDEX([2]進修學校總表!$A$2:$R$100,L752,6))</f>
        <v>#REF!</v>
      </c>
      <c r="E752" s="13" t="e">
        <f>IF(L752="","",INDEX([2]進修學校總表!$A$2:$R$100,L752,7))</f>
        <v>#REF!</v>
      </c>
      <c r="F752" s="13" t="e">
        <f>IF(L752="","",INDEX([2]進修學校總表!$A$2:$R$100,L752,3))</f>
        <v>#REF!</v>
      </c>
      <c r="G752" s="13" t="e">
        <f>IF(L752="","",INDEX([2]進修學校總表!$A$2:$R$100,L752,13))</f>
        <v>#REF!</v>
      </c>
      <c r="H752" s="14" t="e">
        <f>IF(L752="","",IF(INDEX([2]進修學校總表!$A$2:$R$100,L752,9)="","",INDEX([2]進修學校總表!$A$2:$R$100,L752,9)))</f>
        <v>#REF!</v>
      </c>
      <c r="I752" s="15" t="e">
        <f>IF(L752="","",IF(INDEX([2]進修學校總表!$A$2:$R$100,L752,18)="","",INDEX([2]進修學校總表!$A$2:$R$100,L752,18)))</f>
        <v>#REF!</v>
      </c>
      <c r="J752" s="16"/>
      <c r="L752" s="10" t="e">
        <f>IF(B752="","",MATCH(VLOOKUP(A752,'[2]進修學校用書-OK'!$A$3:$O$100,B752+3,FALSE),[2]進修學校總表!$A$2:$A$100,0))</f>
        <v>#REF!</v>
      </c>
    </row>
    <row r="753" spans="1:12" s="6" customFormat="1" ht="24" customHeight="1" x14ac:dyDescent="0.25">
      <c r="A753" s="6">
        <f t="shared" si="172"/>
        <v>38</v>
      </c>
      <c r="B753" s="11" t="e">
        <f>IF(B752="","",IF(B752+1&lt;=VLOOKUP(A753,'[2]進修學校用書-OK'!$A$3:$C$100,3),B752+1,""))</f>
        <v>#REF!</v>
      </c>
      <c r="C753" s="12" t="e">
        <f>IF(L753="","",INDEX([2]進修學校總表!$A$2:$R$100,L753,5))</f>
        <v>#REF!</v>
      </c>
      <c r="D753" s="13" t="e">
        <f>IF(L753="","",INDEX([2]進修學校總表!$A$2:$R$100,L753,6))</f>
        <v>#REF!</v>
      </c>
      <c r="E753" s="13" t="e">
        <f>IF(L753="","",INDEX([2]進修學校總表!$A$2:$R$100,L753,7))</f>
        <v>#REF!</v>
      </c>
      <c r="F753" s="13" t="e">
        <f>IF(L753="","",INDEX([2]進修學校總表!$A$2:$R$100,L753,3))</f>
        <v>#REF!</v>
      </c>
      <c r="G753" s="13" t="e">
        <f>IF(L753="","",INDEX([2]進修學校總表!$A$2:$R$100,L753,13))</f>
        <v>#REF!</v>
      </c>
      <c r="H753" s="14" t="e">
        <f>IF(L753="","",IF(INDEX([2]進修學校總表!$A$2:$R$100,L753,9)="","",INDEX([2]進修學校總表!$A$2:$R$100,L753,9)))</f>
        <v>#REF!</v>
      </c>
      <c r="I753" s="15" t="e">
        <f>IF(L753="","",IF(INDEX([2]進修學校總表!$A$2:$R$100,L753,18)="","",INDEX([2]進修學校總表!$A$2:$R$100,L753,18)))</f>
        <v>#REF!</v>
      </c>
      <c r="J753" s="16"/>
      <c r="L753" s="10" t="e">
        <f>IF(B753="","",MATCH(VLOOKUP(A753,'[2]進修學校用書-OK'!$A$3:$O$100,B753+3,FALSE),[2]進修學校總表!$A$2:$A$100,0))</f>
        <v>#REF!</v>
      </c>
    </row>
    <row r="754" spans="1:12" s="6" customFormat="1" ht="24" customHeight="1" x14ac:dyDescent="0.25">
      <c r="A754" s="6">
        <f t="shared" si="172"/>
        <v>38</v>
      </c>
      <c r="B754" s="11" t="e">
        <f>IF(B753="","",IF(B753+1&lt;=VLOOKUP(A754,'[2]進修學校用書-OK'!$A$3:$C$100,3),B753+1,""))</f>
        <v>#REF!</v>
      </c>
      <c r="C754" s="12" t="e">
        <f>IF(L754="","",INDEX([2]進修學校總表!$A$2:$R$100,L754,5))</f>
        <v>#REF!</v>
      </c>
      <c r="D754" s="13" t="e">
        <f>IF(L754="","",INDEX([2]進修學校總表!$A$2:$R$100,L754,6))</f>
        <v>#REF!</v>
      </c>
      <c r="E754" s="13" t="e">
        <f>IF(L754="","",INDEX([2]進修學校總表!$A$2:$R$100,L754,7))</f>
        <v>#REF!</v>
      </c>
      <c r="F754" s="13" t="e">
        <f>IF(L754="","",INDEX([2]進修學校總表!$A$2:$R$100,L754,3))</f>
        <v>#REF!</v>
      </c>
      <c r="G754" s="13" t="e">
        <f>IF(L754="","",INDEX([2]進修學校總表!$A$2:$R$100,L754,13))</f>
        <v>#REF!</v>
      </c>
      <c r="H754" s="14" t="e">
        <f>IF(L754="","",IF(INDEX([2]進修學校總表!$A$2:$R$100,L754,9)="","",INDEX([2]進修學校總表!$A$2:$R$100,L754,9)))</f>
        <v>#REF!</v>
      </c>
      <c r="I754" s="15" t="e">
        <f>IF(L754="","",IF(INDEX([2]進修學校總表!$A$2:$R$100,L754,18)="","",INDEX([2]進修學校總表!$A$2:$R$100,L754,18)))</f>
        <v>#REF!</v>
      </c>
      <c r="J754" s="16"/>
      <c r="L754" s="10" t="e">
        <f>IF(B754="","",MATCH(VLOOKUP(A754,'[2]進修學校用書-OK'!$A$3:$O$100,B754+3,FALSE),[2]進修學校總表!$A$2:$A$100,0))</f>
        <v>#REF!</v>
      </c>
    </row>
    <row r="755" spans="1:12" s="6" customFormat="1" ht="30" customHeight="1" x14ac:dyDescent="0.25">
      <c r="A755" s="6">
        <f t="shared" si="172"/>
        <v>38</v>
      </c>
      <c r="B755" s="11" t="e">
        <f>IF(B754="","",IF(B754+1&lt;=VLOOKUP(A755,'[2]進修學校用書-OK'!$A$3:$C$100,3),B754+1,""))</f>
        <v>#REF!</v>
      </c>
      <c r="C755" s="12" t="e">
        <f>IF(L755="","",INDEX([2]進修學校總表!$A$2:$R$100,L755,5))</f>
        <v>#REF!</v>
      </c>
      <c r="D755" s="13" t="e">
        <f>IF(L755="","",INDEX([2]進修學校總表!$A$2:$R$100,L755,6))</f>
        <v>#REF!</v>
      </c>
      <c r="E755" s="13" t="e">
        <f>IF(L755="","",INDEX([2]進修學校總表!$A$2:$R$100,L755,7))</f>
        <v>#REF!</v>
      </c>
      <c r="F755" s="13" t="e">
        <f>IF(L755="","",INDEX([2]進修學校總表!$A$2:$R$100,L755,3))</f>
        <v>#REF!</v>
      </c>
      <c r="G755" s="13" t="e">
        <f>IF(L755="","",INDEX([2]進修學校總表!$A$2:$R$100,L755,13))</f>
        <v>#REF!</v>
      </c>
      <c r="H755" s="14" t="e">
        <f>IF(L755="","",IF(INDEX([2]進修學校總表!$A$2:$R$100,L755,9)="","",INDEX([2]進修學校總表!$A$2:$R$100,L755,9)))</f>
        <v>#REF!</v>
      </c>
      <c r="I755" s="15" t="e">
        <f>IF(L755="","",IF(INDEX([2]進修學校總表!$A$2:$R$100,L755,18)="","",INDEX([2]進修學校總表!$A$2:$R$100,L755,18)))</f>
        <v>#REF!</v>
      </c>
      <c r="J755" s="16"/>
      <c r="L755" s="10" t="e">
        <f>IF(B755="","",MATCH(VLOOKUP(A755,'[2]進修學校用書-OK'!$A$3:$O$100,B755+3,FALSE),[2]進修學校總表!$A$2:$A$100,0))</f>
        <v>#REF!</v>
      </c>
    </row>
    <row r="756" spans="1:12" s="6" customFormat="1" ht="30" customHeight="1" x14ac:dyDescent="0.25">
      <c r="A756" s="6">
        <f t="shared" si="172"/>
        <v>38</v>
      </c>
      <c r="B756" s="11" t="e">
        <f>IF(B755="","",IF(B755+1&lt;=VLOOKUP(A756,'[2]進修學校用書-OK'!$A$3:$C$100,3),B755+1,""))</f>
        <v>#REF!</v>
      </c>
      <c r="C756" s="12" t="e">
        <f>IF(L756="","",INDEX([2]進修學校總表!$A$2:$R$100,L756,5))</f>
        <v>#REF!</v>
      </c>
      <c r="D756" s="13" t="e">
        <f>IF(L756="","",INDEX([2]進修學校總表!$A$2:$R$100,L756,6))</f>
        <v>#REF!</v>
      </c>
      <c r="E756" s="13" t="e">
        <f>IF(L756="","",INDEX([2]進修學校總表!$A$2:$R$100,L756,7))</f>
        <v>#REF!</v>
      </c>
      <c r="F756" s="13" t="e">
        <f>IF(L756="","",INDEX([2]進修學校總表!$A$2:$R$100,L756,3))</f>
        <v>#REF!</v>
      </c>
      <c r="G756" s="13" t="e">
        <f>IF(L756="","",INDEX([2]進修學校總表!$A$2:$R$100,L756,13))</f>
        <v>#REF!</v>
      </c>
      <c r="H756" s="14" t="e">
        <f>IF(L756="","",IF(INDEX([2]進修學校總表!$A$2:$R$100,L756,9)="","",INDEX([2]進修學校總表!$A$2:$R$100,L756,9)))</f>
        <v>#REF!</v>
      </c>
      <c r="I756" s="15" t="e">
        <f>IF(L756="","",IF(INDEX([2]進修學校總表!$A$2:$R$100,L756,18)="","",INDEX([2]進修學校總表!$A$2:$R$100,L756,18)))</f>
        <v>#REF!</v>
      </c>
      <c r="J756" s="16"/>
      <c r="L756" s="10" t="e">
        <f>IF(B756="","",MATCH(VLOOKUP(A756,'[2]進修學校用書-OK'!$A$3:$O$100,B756+3,FALSE),[2]進修學校總表!$A$2:$A$100,0))</f>
        <v>#REF!</v>
      </c>
    </row>
    <row r="757" spans="1:12" s="6" customFormat="1" ht="30" customHeight="1" x14ac:dyDescent="0.25">
      <c r="A757" s="6">
        <f t="shared" si="172"/>
        <v>38</v>
      </c>
      <c r="B757" s="11" t="e">
        <f>IF(B756="","",IF(B756+1&lt;=VLOOKUP(A757,'[2]進修學校用書-OK'!$A$3:$C$100,3),B756+1,""))</f>
        <v>#REF!</v>
      </c>
      <c r="C757" s="12" t="e">
        <f>IF(L757="","",INDEX([2]進修學校總表!$A$2:$R$100,L757,5))</f>
        <v>#REF!</v>
      </c>
      <c r="D757" s="13" t="e">
        <f>IF(L757="","",INDEX([2]進修學校總表!$A$2:$R$100,L757,6))</f>
        <v>#REF!</v>
      </c>
      <c r="E757" s="13" t="e">
        <f>IF(L757="","",INDEX([2]進修學校總表!$A$2:$R$100,L757,7))</f>
        <v>#REF!</v>
      </c>
      <c r="F757" s="13" t="e">
        <f>IF(L757="","",INDEX([2]進修學校總表!$A$2:$R$100,L757,3))</f>
        <v>#REF!</v>
      </c>
      <c r="G757" s="13" t="e">
        <f>IF(L757="","",INDEX([2]進修學校總表!$A$2:$R$100,L757,13))</f>
        <v>#REF!</v>
      </c>
      <c r="H757" s="14" t="e">
        <f>IF(L757="","",IF(INDEX([2]進修學校總表!$A$2:$R$100,L757,9)="","",INDEX([2]進修學校總表!$A$2:$R$100,L757,9)))</f>
        <v>#REF!</v>
      </c>
      <c r="I757" s="15" t="e">
        <f>IF(L757="","",IF(INDEX([2]進修學校總表!$A$2:$R$100,L757,18)="","",INDEX([2]進修學校總表!$A$2:$R$100,L757,18)))</f>
        <v>#REF!</v>
      </c>
      <c r="J757" s="16"/>
      <c r="L757" s="10" t="e">
        <f>IF(B757="","",MATCH(VLOOKUP(A757,'[2]進修學校用書-OK'!$A$3:$O$100,B757+3,FALSE),[2]進修學校總表!$A$2:$A$100,0))</f>
        <v>#REF!</v>
      </c>
    </row>
    <row r="758" spans="1:12" ht="10.15" customHeight="1" x14ac:dyDescent="0.25">
      <c r="B758" s="17" t="s">
        <v>68</v>
      </c>
      <c r="C758" s="17"/>
      <c r="D758" s="18" t="e">
        <f t="shared" ref="D758" si="173">SUM(G746:G757)</f>
        <v>#REF!</v>
      </c>
      <c r="E758" s="18"/>
      <c r="F758" s="18"/>
      <c r="G758" s="18"/>
      <c r="H758" s="18"/>
      <c r="I758" s="18"/>
      <c r="J758" s="18"/>
    </row>
    <row r="759" spans="1:12" ht="10.15" customHeight="1" x14ac:dyDescent="0.25">
      <c r="B759" s="17"/>
      <c r="C759" s="17"/>
      <c r="D759" s="18"/>
      <c r="E759" s="18"/>
      <c r="F759" s="18"/>
      <c r="G759" s="18"/>
      <c r="H759" s="18"/>
      <c r="I759" s="18"/>
      <c r="J759" s="18"/>
    </row>
    <row r="760" spans="1:12" ht="25.15" customHeight="1" x14ac:dyDescent="0.25">
      <c r="B760" s="19"/>
      <c r="C760" s="19"/>
      <c r="D760" s="20"/>
      <c r="E760" s="20"/>
      <c r="F760" s="20"/>
      <c r="G760" s="20"/>
      <c r="H760" s="20"/>
      <c r="I760" s="20"/>
      <c r="J760" s="20"/>
    </row>
    <row r="761" spans="1:12" ht="13.9" customHeight="1" x14ac:dyDescent="0.25">
      <c r="A761" s="1">
        <f t="shared" ref="A761" si="174">A741+1</f>
        <v>39</v>
      </c>
      <c r="C761" s="3" t="str">
        <f t="shared" ref="C761:C762" si="175">C741</f>
        <v>臺北市立大安高級工業職業學校附設進修學校</v>
      </c>
      <c r="D761" s="3"/>
      <c r="E761" s="3"/>
      <c r="F761" s="3"/>
      <c r="G761" s="4"/>
      <c r="H761" s="4"/>
    </row>
    <row r="762" spans="1:12" ht="13.9" customHeight="1" x14ac:dyDescent="0.25">
      <c r="C762" s="3" t="str">
        <f t="shared" si="175"/>
        <v>106學年度第2學期 教科書單</v>
      </c>
      <c r="D762" s="3"/>
      <c r="E762" s="3"/>
      <c r="F762" s="3"/>
      <c r="G762" s="4"/>
      <c r="H762" s="4"/>
    </row>
    <row r="764" spans="1:12" x14ac:dyDescent="0.25">
      <c r="C764" s="5">
        <f>INDEX([1]班級列表!$M$2:$N$61,A761,2)</f>
        <v>0</v>
      </c>
      <c r="E764" s="2" t="s">
        <v>65</v>
      </c>
      <c r="H764" s="2" t="s">
        <v>69</v>
      </c>
    </row>
    <row r="765" spans="1:12" s="6" customFormat="1" ht="14.25" x14ac:dyDescent="0.25">
      <c r="B765" s="7" t="s">
        <v>4</v>
      </c>
      <c r="C765" s="8" t="s">
        <v>5</v>
      </c>
      <c r="D765" s="8" t="s">
        <v>6</v>
      </c>
      <c r="E765" s="8" t="s">
        <v>7</v>
      </c>
      <c r="F765" s="8" t="s">
        <v>8</v>
      </c>
      <c r="G765" s="8" t="s">
        <v>9</v>
      </c>
      <c r="H765" s="8" t="s">
        <v>10</v>
      </c>
      <c r="I765" s="9" t="s">
        <v>11</v>
      </c>
      <c r="J765" s="9" t="s">
        <v>12</v>
      </c>
      <c r="L765" s="10" t="s">
        <v>70</v>
      </c>
    </row>
    <row r="766" spans="1:12" s="6" customFormat="1" ht="24" customHeight="1" x14ac:dyDescent="0.25">
      <c r="A766" s="6">
        <f t="shared" ref="A766" si="176">A761</f>
        <v>39</v>
      </c>
      <c r="B766" s="11">
        <v>1</v>
      </c>
      <c r="C766" s="12" t="e">
        <f>IF(L766="","",INDEX([2]進修學校總表!$A$2:$R$100,L766,5))</f>
        <v>#REF!</v>
      </c>
      <c r="D766" s="13" t="e">
        <f>IF(L766="","",INDEX([2]進修學校總表!$A$2:$R$100,L766,6))</f>
        <v>#REF!</v>
      </c>
      <c r="E766" s="13" t="e">
        <f>IF(L766="","",INDEX([2]進修學校總表!$A$2:$R$100,L766,7))</f>
        <v>#REF!</v>
      </c>
      <c r="F766" s="13" t="e">
        <f>IF(L766="","",INDEX([2]進修學校總表!$A$2:$R$100,L766,3))</f>
        <v>#REF!</v>
      </c>
      <c r="G766" s="13" t="e">
        <f>IF(L766="","",INDEX([2]進修學校總表!$A$2:$R$100,L766,13))</f>
        <v>#REF!</v>
      </c>
      <c r="H766" s="14" t="e">
        <f>IF(L766="","",IF(INDEX([2]進修學校總表!$A$2:$R$100,L766,9)="","",INDEX([2]進修學校總表!$A$2:$R$100,L766,9)))</f>
        <v>#REF!</v>
      </c>
      <c r="I766" s="15" t="e">
        <f>IF(L766="","",IF(INDEX([2]進修學校總表!$A$2:$R$100,L766,18)="","",INDEX([2]進修學校總表!$A$2:$R$100,L766,18)))</f>
        <v>#REF!</v>
      </c>
      <c r="J766" s="16"/>
      <c r="L766" s="10" t="e">
        <f>IF(B766="","",MATCH(VLOOKUP(A766,'[2]進修學校用書-OK'!$A$3:$O$100,B766+3,FALSE),[2]進修學校總表!$A$2:$A$100,0))</f>
        <v>#REF!</v>
      </c>
    </row>
    <row r="767" spans="1:12" s="6" customFormat="1" ht="24" customHeight="1" x14ac:dyDescent="0.25">
      <c r="A767" s="6">
        <f t="shared" ref="A767:A777" si="177">A766</f>
        <v>39</v>
      </c>
      <c r="B767" s="11" t="e">
        <f>IF(B766="","",IF(B766+1&lt;=VLOOKUP(A767,'[2]進修學校用書-OK'!$A$3:$C$100,3),B766+1,""))</f>
        <v>#REF!</v>
      </c>
      <c r="C767" s="12" t="e">
        <f>IF(L767="","",INDEX([2]進修學校總表!$A$2:$R$100,L767,5))</f>
        <v>#REF!</v>
      </c>
      <c r="D767" s="13" t="e">
        <f>IF(L767="","",INDEX([2]進修學校總表!$A$2:$R$100,L767,6))</f>
        <v>#REF!</v>
      </c>
      <c r="E767" s="13" t="e">
        <f>IF(L767="","",INDEX([2]進修學校總表!$A$2:$R$100,L767,7))</f>
        <v>#REF!</v>
      </c>
      <c r="F767" s="13" t="e">
        <f>IF(L767="","",INDEX([2]進修學校總表!$A$2:$R$100,L767,3))</f>
        <v>#REF!</v>
      </c>
      <c r="G767" s="13" t="e">
        <f>IF(L767="","",INDEX([2]進修學校總表!$A$2:$R$100,L767,13))</f>
        <v>#REF!</v>
      </c>
      <c r="H767" s="14" t="e">
        <f>IF(L767="","",IF(INDEX([2]進修學校總表!$A$2:$R$100,L767,9)="","",INDEX([2]進修學校總表!$A$2:$R$100,L767,9)))</f>
        <v>#REF!</v>
      </c>
      <c r="I767" s="15" t="e">
        <f>IF(L767="","",IF(INDEX([2]進修學校總表!$A$2:$R$100,L767,18)="","",INDEX([2]進修學校總表!$A$2:$R$100,L767,18)))</f>
        <v>#REF!</v>
      </c>
      <c r="J767" s="16"/>
      <c r="L767" s="10" t="e">
        <f>IF(B767="","",MATCH(VLOOKUP(A767,'[2]進修學校用書-OK'!$A$3:$O$100,B767+3,FALSE),[2]進修學校總表!$A$2:$A$100,0))</f>
        <v>#REF!</v>
      </c>
    </row>
    <row r="768" spans="1:12" s="6" customFormat="1" ht="24" customHeight="1" x14ac:dyDescent="0.25">
      <c r="A768" s="6">
        <f t="shared" si="177"/>
        <v>39</v>
      </c>
      <c r="B768" s="11" t="e">
        <f>IF(B767="","",IF(B767+1&lt;=VLOOKUP(A768,'[2]進修學校用書-OK'!$A$3:$C$100,3),B767+1,""))</f>
        <v>#REF!</v>
      </c>
      <c r="C768" s="12" t="e">
        <f>IF(L768="","",INDEX([2]進修學校總表!$A$2:$R$100,L768,5))</f>
        <v>#REF!</v>
      </c>
      <c r="D768" s="13" t="e">
        <f>IF(L768="","",INDEX([2]進修學校總表!$A$2:$R$100,L768,6))</f>
        <v>#REF!</v>
      </c>
      <c r="E768" s="13" t="e">
        <f>IF(L768="","",INDEX([2]進修學校總表!$A$2:$R$100,L768,7))</f>
        <v>#REF!</v>
      </c>
      <c r="F768" s="13" t="e">
        <f>IF(L768="","",INDEX([2]進修學校總表!$A$2:$R$100,L768,3))</f>
        <v>#REF!</v>
      </c>
      <c r="G768" s="13" t="e">
        <f>IF(L768="","",INDEX([2]進修學校總表!$A$2:$R$100,L768,13))</f>
        <v>#REF!</v>
      </c>
      <c r="H768" s="14" t="e">
        <f>IF(L768="","",IF(INDEX([2]進修學校總表!$A$2:$R$100,L768,9)="","",INDEX([2]進修學校總表!$A$2:$R$100,L768,9)))</f>
        <v>#REF!</v>
      </c>
      <c r="I768" s="15" t="e">
        <f>IF(L768="","",IF(INDEX([2]進修學校總表!$A$2:$R$100,L768,18)="","",INDEX([2]進修學校總表!$A$2:$R$100,L768,18)))</f>
        <v>#REF!</v>
      </c>
      <c r="J768" s="16"/>
      <c r="L768" s="10" t="e">
        <f>IF(B768="","",MATCH(VLOOKUP(A768,'[2]進修學校用書-OK'!$A$3:$O$100,B768+3,FALSE),[2]進修學校總表!$A$2:$A$100,0))</f>
        <v>#REF!</v>
      </c>
    </row>
    <row r="769" spans="1:12" s="6" customFormat="1" ht="24" customHeight="1" x14ac:dyDescent="0.25">
      <c r="A769" s="6">
        <f t="shared" si="177"/>
        <v>39</v>
      </c>
      <c r="B769" s="11" t="e">
        <f>IF(B768="","",IF(B768+1&lt;=VLOOKUP(A769,'[2]進修學校用書-OK'!$A$3:$C$100,3),B768+1,""))</f>
        <v>#REF!</v>
      </c>
      <c r="C769" s="12" t="e">
        <f>IF(L769="","",INDEX([2]進修學校總表!$A$2:$R$100,L769,5))</f>
        <v>#REF!</v>
      </c>
      <c r="D769" s="13" t="e">
        <f>IF(L769="","",INDEX([2]進修學校總表!$A$2:$R$100,L769,6))</f>
        <v>#REF!</v>
      </c>
      <c r="E769" s="13" t="e">
        <f>IF(L769="","",INDEX([2]進修學校總表!$A$2:$R$100,L769,7))</f>
        <v>#REF!</v>
      </c>
      <c r="F769" s="13" t="e">
        <f>IF(L769="","",INDEX([2]進修學校總表!$A$2:$R$100,L769,3))</f>
        <v>#REF!</v>
      </c>
      <c r="G769" s="13" t="e">
        <f>IF(L769="","",INDEX([2]進修學校總表!$A$2:$R$100,L769,13))</f>
        <v>#REF!</v>
      </c>
      <c r="H769" s="14" t="e">
        <f>IF(L769="","",IF(INDEX([2]進修學校總表!$A$2:$R$100,L769,9)="","",INDEX([2]進修學校總表!$A$2:$R$100,L769,9)))</f>
        <v>#REF!</v>
      </c>
      <c r="I769" s="15" t="e">
        <f>IF(L769="","",IF(INDEX([2]進修學校總表!$A$2:$R$100,L769,18)="","",INDEX([2]進修學校總表!$A$2:$R$100,L769,18)))</f>
        <v>#REF!</v>
      </c>
      <c r="J769" s="16"/>
      <c r="L769" s="10" t="e">
        <f>IF(B769="","",MATCH(VLOOKUP(A769,'[2]進修學校用書-OK'!$A$3:$O$100,B769+3,FALSE),[2]進修學校總表!$A$2:$A$100,0))</f>
        <v>#REF!</v>
      </c>
    </row>
    <row r="770" spans="1:12" s="6" customFormat="1" ht="24" customHeight="1" x14ac:dyDescent="0.25">
      <c r="A770" s="6">
        <f t="shared" si="177"/>
        <v>39</v>
      </c>
      <c r="B770" s="11" t="e">
        <f>IF(B769="","",IF(B769+1&lt;=VLOOKUP(A770,'[2]進修學校用書-OK'!$A$3:$C$100,3),B769+1,""))</f>
        <v>#REF!</v>
      </c>
      <c r="C770" s="12" t="e">
        <f>IF(L770="","",INDEX([2]進修學校總表!$A$2:$R$100,L770,5))</f>
        <v>#REF!</v>
      </c>
      <c r="D770" s="13" t="e">
        <f>IF(L770="","",INDEX([2]進修學校總表!$A$2:$R$100,L770,6))</f>
        <v>#REF!</v>
      </c>
      <c r="E770" s="13" t="e">
        <f>IF(L770="","",INDEX([2]進修學校總表!$A$2:$R$100,L770,7))</f>
        <v>#REF!</v>
      </c>
      <c r="F770" s="13" t="e">
        <f>IF(L770="","",INDEX([2]進修學校總表!$A$2:$R$100,L770,3))</f>
        <v>#REF!</v>
      </c>
      <c r="G770" s="13" t="e">
        <f>IF(L770="","",INDEX([2]進修學校總表!$A$2:$R$100,L770,13))</f>
        <v>#REF!</v>
      </c>
      <c r="H770" s="14" t="e">
        <f>IF(L770="","",IF(INDEX([2]進修學校總表!$A$2:$R$100,L770,9)="","",INDEX([2]進修學校總表!$A$2:$R$100,L770,9)))</f>
        <v>#REF!</v>
      </c>
      <c r="I770" s="15" t="e">
        <f>IF(L770="","",IF(INDEX([2]進修學校總表!$A$2:$R$100,L770,18)="","",INDEX([2]進修學校總表!$A$2:$R$100,L770,18)))</f>
        <v>#REF!</v>
      </c>
      <c r="J770" s="16"/>
      <c r="L770" s="10" t="e">
        <f>IF(B770="","",MATCH(VLOOKUP(A770,'[2]進修學校用書-OK'!$A$3:$O$100,B770+3,FALSE),[2]進修學校總表!$A$2:$A$100,0))</f>
        <v>#REF!</v>
      </c>
    </row>
    <row r="771" spans="1:12" s="6" customFormat="1" ht="24" customHeight="1" x14ac:dyDescent="0.25">
      <c r="A771" s="6">
        <f t="shared" si="177"/>
        <v>39</v>
      </c>
      <c r="B771" s="11" t="e">
        <f>IF(B770="","",IF(B770+1&lt;=VLOOKUP(A771,'[2]進修學校用書-OK'!$A$3:$C$100,3),B770+1,""))</f>
        <v>#REF!</v>
      </c>
      <c r="C771" s="12" t="e">
        <f>IF(L771="","",INDEX([2]進修學校總表!$A$2:$R$100,L771,5))</f>
        <v>#REF!</v>
      </c>
      <c r="D771" s="13" t="e">
        <f>IF(L771="","",INDEX([2]進修學校總表!$A$2:$R$100,L771,6))</f>
        <v>#REF!</v>
      </c>
      <c r="E771" s="13" t="e">
        <f>IF(L771="","",INDEX([2]進修學校總表!$A$2:$R$100,L771,7))</f>
        <v>#REF!</v>
      </c>
      <c r="F771" s="13" t="e">
        <f>IF(L771="","",INDEX([2]進修學校總表!$A$2:$R$100,L771,3))</f>
        <v>#REF!</v>
      </c>
      <c r="G771" s="13" t="e">
        <f>IF(L771="","",INDEX([2]進修學校總表!$A$2:$R$100,L771,13))</f>
        <v>#REF!</v>
      </c>
      <c r="H771" s="14" t="e">
        <f>IF(L771="","",IF(INDEX([2]進修學校總表!$A$2:$R$100,L771,9)="","",INDEX([2]進修學校總表!$A$2:$R$100,L771,9)))</f>
        <v>#REF!</v>
      </c>
      <c r="I771" s="15" t="e">
        <f>IF(L771="","",IF(INDEX([2]進修學校總表!$A$2:$R$100,L771,18)="","",INDEX([2]進修學校總表!$A$2:$R$100,L771,18)))</f>
        <v>#REF!</v>
      </c>
      <c r="J771" s="16"/>
      <c r="L771" s="10" t="e">
        <f>IF(B771="","",MATCH(VLOOKUP(A771,'[2]進修學校用書-OK'!$A$3:$O$100,B771+3,FALSE),[2]進修學校總表!$A$2:$A$100,0))</f>
        <v>#REF!</v>
      </c>
    </row>
    <row r="772" spans="1:12" s="6" customFormat="1" ht="24" customHeight="1" x14ac:dyDescent="0.25">
      <c r="A772" s="6">
        <f t="shared" si="177"/>
        <v>39</v>
      </c>
      <c r="B772" s="11" t="e">
        <f>IF(B771="","",IF(B771+1&lt;=VLOOKUP(A772,'[2]進修學校用書-OK'!$A$3:$C$100,3),B771+1,""))</f>
        <v>#REF!</v>
      </c>
      <c r="C772" s="12" t="e">
        <f>IF(L772="","",INDEX([2]進修學校總表!$A$2:$R$100,L772,5))</f>
        <v>#REF!</v>
      </c>
      <c r="D772" s="13" t="e">
        <f>IF(L772="","",INDEX([2]進修學校總表!$A$2:$R$100,L772,6))</f>
        <v>#REF!</v>
      </c>
      <c r="E772" s="13" t="e">
        <f>IF(L772="","",INDEX([2]進修學校總表!$A$2:$R$100,L772,7))</f>
        <v>#REF!</v>
      </c>
      <c r="F772" s="13" t="e">
        <f>IF(L772="","",INDEX([2]進修學校總表!$A$2:$R$100,L772,3))</f>
        <v>#REF!</v>
      </c>
      <c r="G772" s="13" t="e">
        <f>IF(L772="","",INDEX([2]進修學校總表!$A$2:$R$100,L772,13))</f>
        <v>#REF!</v>
      </c>
      <c r="H772" s="14" t="e">
        <f>IF(L772="","",IF(INDEX([2]進修學校總表!$A$2:$R$100,L772,9)="","",INDEX([2]進修學校總表!$A$2:$R$100,L772,9)))</f>
        <v>#REF!</v>
      </c>
      <c r="I772" s="15" t="e">
        <f>IF(L772="","",IF(INDEX([2]進修學校總表!$A$2:$R$100,L772,18)="","",INDEX([2]進修學校總表!$A$2:$R$100,L772,18)))</f>
        <v>#REF!</v>
      </c>
      <c r="J772" s="16"/>
      <c r="L772" s="10" t="e">
        <f>IF(B772="","",MATCH(VLOOKUP(A772,'[2]進修學校用書-OK'!$A$3:$O$100,B772+3,FALSE),[2]進修學校總表!$A$2:$A$100,0))</f>
        <v>#REF!</v>
      </c>
    </row>
    <row r="773" spans="1:12" s="6" customFormat="1" ht="24" customHeight="1" x14ac:dyDescent="0.25">
      <c r="A773" s="6">
        <f t="shared" si="177"/>
        <v>39</v>
      </c>
      <c r="B773" s="11" t="e">
        <f>IF(B772="","",IF(B772+1&lt;=VLOOKUP(A773,'[2]進修學校用書-OK'!$A$3:$C$100,3),B772+1,""))</f>
        <v>#REF!</v>
      </c>
      <c r="C773" s="12" t="e">
        <f>IF(L773="","",INDEX([2]進修學校總表!$A$2:$R$100,L773,5))</f>
        <v>#REF!</v>
      </c>
      <c r="D773" s="13" t="e">
        <f>IF(L773="","",INDEX([2]進修學校總表!$A$2:$R$100,L773,6))</f>
        <v>#REF!</v>
      </c>
      <c r="E773" s="13" t="e">
        <f>IF(L773="","",INDEX([2]進修學校總表!$A$2:$R$100,L773,7))</f>
        <v>#REF!</v>
      </c>
      <c r="F773" s="13" t="e">
        <f>IF(L773="","",INDEX([2]進修學校總表!$A$2:$R$100,L773,3))</f>
        <v>#REF!</v>
      </c>
      <c r="G773" s="13" t="e">
        <f>IF(L773="","",INDEX([2]進修學校總表!$A$2:$R$100,L773,13))</f>
        <v>#REF!</v>
      </c>
      <c r="H773" s="14" t="e">
        <f>IF(L773="","",IF(INDEX([2]進修學校總表!$A$2:$R$100,L773,9)="","",INDEX([2]進修學校總表!$A$2:$R$100,L773,9)))</f>
        <v>#REF!</v>
      </c>
      <c r="I773" s="15" t="e">
        <f>IF(L773="","",IF(INDEX([2]進修學校總表!$A$2:$R$100,L773,18)="","",INDEX([2]進修學校總表!$A$2:$R$100,L773,18)))</f>
        <v>#REF!</v>
      </c>
      <c r="J773" s="16"/>
      <c r="L773" s="10" t="e">
        <f>IF(B773="","",MATCH(VLOOKUP(A773,'[2]進修學校用書-OK'!$A$3:$O$100,B773+3,FALSE),[2]進修學校總表!$A$2:$A$100,0))</f>
        <v>#REF!</v>
      </c>
    </row>
    <row r="774" spans="1:12" s="6" customFormat="1" ht="24" customHeight="1" x14ac:dyDescent="0.25">
      <c r="A774" s="6">
        <f t="shared" si="177"/>
        <v>39</v>
      </c>
      <c r="B774" s="11" t="e">
        <f>IF(B773="","",IF(B773+1&lt;=VLOOKUP(A774,'[2]進修學校用書-OK'!$A$3:$C$100,3),B773+1,""))</f>
        <v>#REF!</v>
      </c>
      <c r="C774" s="12" t="e">
        <f>IF(L774="","",INDEX([2]進修學校總表!$A$2:$R$100,L774,5))</f>
        <v>#REF!</v>
      </c>
      <c r="D774" s="13" t="e">
        <f>IF(L774="","",INDEX([2]進修學校總表!$A$2:$R$100,L774,6))</f>
        <v>#REF!</v>
      </c>
      <c r="E774" s="13" t="e">
        <f>IF(L774="","",INDEX([2]進修學校總表!$A$2:$R$100,L774,7))</f>
        <v>#REF!</v>
      </c>
      <c r="F774" s="13" t="e">
        <f>IF(L774="","",INDEX([2]進修學校總表!$A$2:$R$100,L774,3))</f>
        <v>#REF!</v>
      </c>
      <c r="G774" s="13" t="e">
        <f>IF(L774="","",INDEX([2]進修學校總表!$A$2:$R$100,L774,13))</f>
        <v>#REF!</v>
      </c>
      <c r="H774" s="14" t="e">
        <f>IF(L774="","",IF(INDEX([2]進修學校總表!$A$2:$R$100,L774,9)="","",INDEX([2]進修學校總表!$A$2:$R$100,L774,9)))</f>
        <v>#REF!</v>
      </c>
      <c r="I774" s="15" t="e">
        <f>IF(L774="","",IF(INDEX([2]進修學校總表!$A$2:$R$100,L774,18)="","",INDEX([2]進修學校總表!$A$2:$R$100,L774,18)))</f>
        <v>#REF!</v>
      </c>
      <c r="J774" s="16"/>
      <c r="L774" s="10" t="e">
        <f>IF(B774="","",MATCH(VLOOKUP(A774,'[2]進修學校用書-OK'!$A$3:$O$100,B774+3,FALSE),[2]進修學校總表!$A$2:$A$100,0))</f>
        <v>#REF!</v>
      </c>
    </row>
    <row r="775" spans="1:12" s="6" customFormat="1" ht="30" customHeight="1" x14ac:dyDescent="0.25">
      <c r="A775" s="6">
        <f t="shared" si="177"/>
        <v>39</v>
      </c>
      <c r="B775" s="11" t="e">
        <f>IF(B774="","",IF(B774+1&lt;=VLOOKUP(A775,'[2]進修學校用書-OK'!$A$3:$C$100,3),B774+1,""))</f>
        <v>#REF!</v>
      </c>
      <c r="C775" s="12" t="e">
        <f>IF(L775="","",INDEX([2]進修學校總表!$A$2:$R$100,L775,5))</f>
        <v>#REF!</v>
      </c>
      <c r="D775" s="13" t="e">
        <f>IF(L775="","",INDEX([2]進修學校總表!$A$2:$R$100,L775,6))</f>
        <v>#REF!</v>
      </c>
      <c r="E775" s="13" t="e">
        <f>IF(L775="","",INDEX([2]進修學校總表!$A$2:$R$100,L775,7))</f>
        <v>#REF!</v>
      </c>
      <c r="F775" s="13" t="e">
        <f>IF(L775="","",INDEX([2]進修學校總表!$A$2:$R$100,L775,3))</f>
        <v>#REF!</v>
      </c>
      <c r="G775" s="13" t="e">
        <f>IF(L775="","",INDEX([2]進修學校總表!$A$2:$R$100,L775,13))</f>
        <v>#REF!</v>
      </c>
      <c r="H775" s="14" t="e">
        <f>IF(L775="","",IF(INDEX([2]進修學校總表!$A$2:$R$100,L775,9)="","",INDEX([2]進修學校總表!$A$2:$R$100,L775,9)))</f>
        <v>#REF!</v>
      </c>
      <c r="I775" s="15" t="e">
        <f>IF(L775="","",IF(INDEX([2]進修學校總表!$A$2:$R$100,L775,18)="","",INDEX([2]進修學校總表!$A$2:$R$100,L775,18)))</f>
        <v>#REF!</v>
      </c>
      <c r="J775" s="16"/>
      <c r="L775" s="10" t="e">
        <f>IF(B775="","",MATCH(VLOOKUP(A775,'[2]進修學校用書-OK'!$A$3:$O$100,B775+3,FALSE),[2]進修學校總表!$A$2:$A$100,0))</f>
        <v>#REF!</v>
      </c>
    </row>
    <row r="776" spans="1:12" s="6" customFormat="1" ht="30" customHeight="1" x14ac:dyDescent="0.25">
      <c r="A776" s="6">
        <f t="shared" si="177"/>
        <v>39</v>
      </c>
      <c r="B776" s="11" t="e">
        <f>IF(B775="","",IF(B775+1&lt;=VLOOKUP(A776,'[2]進修學校用書-OK'!$A$3:$C$100,3),B775+1,""))</f>
        <v>#REF!</v>
      </c>
      <c r="C776" s="12" t="e">
        <f>IF(L776="","",INDEX([2]進修學校總表!$A$2:$R$100,L776,5))</f>
        <v>#REF!</v>
      </c>
      <c r="D776" s="13" t="e">
        <f>IF(L776="","",INDEX([2]進修學校總表!$A$2:$R$100,L776,6))</f>
        <v>#REF!</v>
      </c>
      <c r="E776" s="13" t="e">
        <f>IF(L776="","",INDEX([2]進修學校總表!$A$2:$R$100,L776,7))</f>
        <v>#REF!</v>
      </c>
      <c r="F776" s="13" t="e">
        <f>IF(L776="","",INDEX([2]進修學校總表!$A$2:$R$100,L776,3))</f>
        <v>#REF!</v>
      </c>
      <c r="G776" s="13" t="e">
        <f>IF(L776="","",INDEX([2]進修學校總表!$A$2:$R$100,L776,13))</f>
        <v>#REF!</v>
      </c>
      <c r="H776" s="14" t="e">
        <f>IF(L776="","",IF(INDEX([2]進修學校總表!$A$2:$R$100,L776,9)="","",INDEX([2]進修學校總表!$A$2:$R$100,L776,9)))</f>
        <v>#REF!</v>
      </c>
      <c r="I776" s="15" t="e">
        <f>IF(L776="","",IF(INDEX([2]進修學校總表!$A$2:$R$100,L776,18)="","",INDEX([2]進修學校總表!$A$2:$R$100,L776,18)))</f>
        <v>#REF!</v>
      </c>
      <c r="J776" s="16"/>
      <c r="L776" s="10" t="e">
        <f>IF(B776="","",MATCH(VLOOKUP(A776,'[2]進修學校用書-OK'!$A$3:$O$100,B776+3,FALSE),[2]進修學校總表!$A$2:$A$100,0))</f>
        <v>#REF!</v>
      </c>
    </row>
    <row r="777" spans="1:12" s="6" customFormat="1" ht="30" customHeight="1" x14ac:dyDescent="0.25">
      <c r="A777" s="6">
        <f t="shared" si="177"/>
        <v>39</v>
      </c>
      <c r="B777" s="11" t="e">
        <f>IF(B776="","",IF(B776+1&lt;=VLOOKUP(A777,'[2]進修學校用書-OK'!$A$3:$C$100,3),B776+1,""))</f>
        <v>#REF!</v>
      </c>
      <c r="C777" s="12" t="e">
        <f>IF(L777="","",INDEX([2]進修學校總表!$A$2:$R$100,L777,5))</f>
        <v>#REF!</v>
      </c>
      <c r="D777" s="13" t="e">
        <f>IF(L777="","",INDEX([2]進修學校總表!$A$2:$R$100,L777,6))</f>
        <v>#REF!</v>
      </c>
      <c r="E777" s="13" t="e">
        <f>IF(L777="","",INDEX([2]進修學校總表!$A$2:$R$100,L777,7))</f>
        <v>#REF!</v>
      </c>
      <c r="F777" s="13" t="e">
        <f>IF(L777="","",INDEX([2]進修學校總表!$A$2:$R$100,L777,3))</f>
        <v>#REF!</v>
      </c>
      <c r="G777" s="13" t="e">
        <f>IF(L777="","",INDEX([2]進修學校總表!$A$2:$R$100,L777,13))</f>
        <v>#REF!</v>
      </c>
      <c r="H777" s="14" t="e">
        <f>IF(L777="","",IF(INDEX([2]進修學校總表!$A$2:$R$100,L777,9)="","",INDEX([2]進修學校總表!$A$2:$R$100,L777,9)))</f>
        <v>#REF!</v>
      </c>
      <c r="I777" s="15" t="e">
        <f>IF(L777="","",IF(INDEX([2]進修學校總表!$A$2:$R$100,L777,18)="","",INDEX([2]進修學校總表!$A$2:$R$100,L777,18)))</f>
        <v>#REF!</v>
      </c>
      <c r="J777" s="16"/>
      <c r="L777" s="10" t="e">
        <f>IF(B777="","",MATCH(VLOOKUP(A777,'[2]進修學校用書-OK'!$A$3:$O$100,B777+3,FALSE),[2]進修學校總表!$A$2:$A$100,0))</f>
        <v>#REF!</v>
      </c>
    </row>
    <row r="778" spans="1:12" ht="10.15" customHeight="1" x14ac:dyDescent="0.25">
      <c r="B778" s="17" t="s">
        <v>71</v>
      </c>
      <c r="C778" s="17"/>
      <c r="D778" s="18" t="e">
        <f t="shared" ref="D778" si="178">SUM(G766:G777)</f>
        <v>#REF!</v>
      </c>
      <c r="E778" s="18"/>
      <c r="F778" s="18"/>
      <c r="G778" s="18"/>
      <c r="H778" s="18"/>
      <c r="I778" s="18"/>
      <c r="J778" s="18"/>
    </row>
    <row r="779" spans="1:12" ht="10.15" customHeight="1" x14ac:dyDescent="0.25">
      <c r="B779" s="17"/>
      <c r="C779" s="17"/>
      <c r="D779" s="18"/>
      <c r="E779" s="18"/>
      <c r="F779" s="18"/>
      <c r="G779" s="18"/>
      <c r="H779" s="18"/>
      <c r="I779" s="18"/>
      <c r="J779" s="18"/>
    </row>
    <row r="780" spans="1:12" ht="25.15" customHeight="1" x14ac:dyDescent="0.25">
      <c r="B780" s="19"/>
      <c r="C780" s="19"/>
      <c r="D780" s="20"/>
      <c r="E780" s="20"/>
      <c r="F780" s="20"/>
      <c r="G780" s="20"/>
      <c r="H780" s="20"/>
      <c r="I780" s="20"/>
      <c r="J780" s="20"/>
    </row>
    <row r="781" spans="1:12" ht="13.9" customHeight="1" x14ac:dyDescent="0.25">
      <c r="A781" s="1">
        <f t="shared" ref="A781" si="179">A761+1</f>
        <v>40</v>
      </c>
      <c r="C781" s="3" t="str">
        <f t="shared" ref="C781:C782" si="180">C761</f>
        <v>臺北市立大安高級工業職業學校附設進修學校</v>
      </c>
      <c r="D781" s="3"/>
      <c r="E781" s="3"/>
      <c r="F781" s="3"/>
      <c r="G781" s="4"/>
      <c r="H781" s="4"/>
    </row>
    <row r="782" spans="1:12" ht="13.9" customHeight="1" x14ac:dyDescent="0.25">
      <c r="C782" s="3" t="str">
        <f t="shared" si="180"/>
        <v>106學年度第2學期 教科書單</v>
      </c>
      <c r="D782" s="3"/>
      <c r="E782" s="3"/>
      <c r="F782" s="3"/>
      <c r="G782" s="4"/>
      <c r="H782" s="4"/>
    </row>
    <row r="784" spans="1:12" x14ac:dyDescent="0.25">
      <c r="C784" s="5">
        <f>INDEX([1]班級列表!$M$2:$N$61,A781,2)</f>
        <v>0</v>
      </c>
      <c r="E784" s="2" t="s">
        <v>52</v>
      </c>
      <c r="H784" s="2" t="s">
        <v>53</v>
      </c>
    </row>
    <row r="785" spans="1:12" s="6" customFormat="1" ht="14.25" x14ac:dyDescent="0.25">
      <c r="B785" s="7" t="s">
        <v>4</v>
      </c>
      <c r="C785" s="8" t="s">
        <v>5</v>
      </c>
      <c r="D785" s="8" t="s">
        <v>6</v>
      </c>
      <c r="E785" s="8" t="s">
        <v>7</v>
      </c>
      <c r="F785" s="8" t="s">
        <v>8</v>
      </c>
      <c r="G785" s="8" t="s">
        <v>9</v>
      </c>
      <c r="H785" s="8" t="s">
        <v>10</v>
      </c>
      <c r="I785" s="9" t="s">
        <v>11</v>
      </c>
      <c r="J785" s="9" t="s">
        <v>12</v>
      </c>
      <c r="L785" s="10" t="s">
        <v>54</v>
      </c>
    </row>
    <row r="786" spans="1:12" s="6" customFormat="1" ht="24" customHeight="1" x14ac:dyDescent="0.25">
      <c r="A786" s="6">
        <f t="shared" ref="A786" si="181">A781</f>
        <v>40</v>
      </c>
      <c r="B786" s="11">
        <v>1</v>
      </c>
      <c r="C786" s="12" t="e">
        <f>IF(L786="","",INDEX([2]進修學校總表!$A$2:$R$100,L786,5))</f>
        <v>#REF!</v>
      </c>
      <c r="D786" s="13" t="e">
        <f>IF(L786="","",INDEX([2]進修學校總表!$A$2:$R$100,L786,6))</f>
        <v>#REF!</v>
      </c>
      <c r="E786" s="13" t="e">
        <f>IF(L786="","",INDEX([2]進修學校總表!$A$2:$R$100,L786,7))</f>
        <v>#REF!</v>
      </c>
      <c r="F786" s="13" t="e">
        <f>IF(L786="","",INDEX([2]進修學校總表!$A$2:$R$100,L786,3))</f>
        <v>#REF!</v>
      </c>
      <c r="G786" s="13" t="e">
        <f>IF(L786="","",INDEX([2]進修學校總表!$A$2:$R$100,L786,13))</f>
        <v>#REF!</v>
      </c>
      <c r="H786" s="14" t="e">
        <f>IF(L786="","",IF(INDEX([2]進修學校總表!$A$2:$R$100,L786,9)="","",INDEX([2]進修學校總表!$A$2:$R$100,L786,9)))</f>
        <v>#REF!</v>
      </c>
      <c r="I786" s="15" t="e">
        <f>IF(L786="","",IF(INDEX([2]進修學校總表!$A$2:$R$100,L786,18)="","",INDEX([2]進修學校總表!$A$2:$R$100,L786,18)))</f>
        <v>#REF!</v>
      </c>
      <c r="J786" s="16"/>
      <c r="L786" s="10" t="e">
        <f>IF(B786="","",MATCH(VLOOKUP(A786,'[2]進修學校用書-OK'!$A$3:$O$100,B786+3,FALSE),[2]進修學校總表!$A$2:$A$100,0))</f>
        <v>#REF!</v>
      </c>
    </row>
    <row r="787" spans="1:12" s="6" customFormat="1" ht="24" customHeight="1" x14ac:dyDescent="0.25">
      <c r="A787" s="6">
        <f t="shared" ref="A787:A797" si="182">A786</f>
        <v>40</v>
      </c>
      <c r="B787" s="11" t="e">
        <f>IF(B786="","",IF(B786+1&lt;=VLOOKUP(A787,'[2]進修學校用書-OK'!$A$3:$C$100,3),B786+1,""))</f>
        <v>#REF!</v>
      </c>
      <c r="C787" s="12" t="e">
        <f>IF(L787="","",INDEX([2]進修學校總表!$A$2:$R$100,L787,5))</f>
        <v>#REF!</v>
      </c>
      <c r="D787" s="13" t="e">
        <f>IF(L787="","",INDEX([2]進修學校總表!$A$2:$R$100,L787,6))</f>
        <v>#REF!</v>
      </c>
      <c r="E787" s="13" t="e">
        <f>IF(L787="","",INDEX([2]進修學校總表!$A$2:$R$100,L787,7))</f>
        <v>#REF!</v>
      </c>
      <c r="F787" s="13" t="e">
        <f>IF(L787="","",INDEX([2]進修學校總表!$A$2:$R$100,L787,3))</f>
        <v>#REF!</v>
      </c>
      <c r="G787" s="13" t="e">
        <f>IF(L787="","",INDEX([2]進修學校總表!$A$2:$R$100,L787,13))</f>
        <v>#REF!</v>
      </c>
      <c r="H787" s="14" t="e">
        <f>IF(L787="","",IF(INDEX([2]進修學校總表!$A$2:$R$100,L787,9)="","",INDEX([2]進修學校總表!$A$2:$R$100,L787,9)))</f>
        <v>#REF!</v>
      </c>
      <c r="I787" s="15" t="e">
        <f>IF(L787="","",IF(INDEX([2]進修學校總表!$A$2:$R$100,L787,18)="","",INDEX([2]進修學校總表!$A$2:$R$100,L787,18)))</f>
        <v>#REF!</v>
      </c>
      <c r="J787" s="16"/>
      <c r="L787" s="10" t="e">
        <f>IF(B787="","",MATCH(VLOOKUP(A787,'[2]進修學校用書-OK'!$A$3:$O$100,B787+3,FALSE),[2]進修學校總表!$A$2:$A$100,0))</f>
        <v>#REF!</v>
      </c>
    </row>
    <row r="788" spans="1:12" s="6" customFormat="1" ht="24" customHeight="1" x14ac:dyDescent="0.25">
      <c r="A788" s="6">
        <f t="shared" si="182"/>
        <v>40</v>
      </c>
      <c r="B788" s="11" t="e">
        <f>IF(B787="","",IF(B787+1&lt;=VLOOKUP(A788,'[2]進修學校用書-OK'!$A$3:$C$100,3),B787+1,""))</f>
        <v>#REF!</v>
      </c>
      <c r="C788" s="12" t="e">
        <f>IF(L788="","",INDEX([2]進修學校總表!$A$2:$R$100,L788,5))</f>
        <v>#REF!</v>
      </c>
      <c r="D788" s="13" t="e">
        <f>IF(L788="","",INDEX([2]進修學校總表!$A$2:$R$100,L788,6))</f>
        <v>#REF!</v>
      </c>
      <c r="E788" s="13" t="e">
        <f>IF(L788="","",INDEX([2]進修學校總表!$A$2:$R$100,L788,7))</f>
        <v>#REF!</v>
      </c>
      <c r="F788" s="13" t="e">
        <f>IF(L788="","",INDEX([2]進修學校總表!$A$2:$R$100,L788,3))</f>
        <v>#REF!</v>
      </c>
      <c r="G788" s="13" t="e">
        <f>IF(L788="","",INDEX([2]進修學校總表!$A$2:$R$100,L788,13))</f>
        <v>#REF!</v>
      </c>
      <c r="H788" s="14" t="e">
        <f>IF(L788="","",IF(INDEX([2]進修學校總表!$A$2:$R$100,L788,9)="","",INDEX([2]進修學校總表!$A$2:$R$100,L788,9)))</f>
        <v>#REF!</v>
      </c>
      <c r="I788" s="15" t="e">
        <f>IF(L788="","",IF(INDEX([2]進修學校總表!$A$2:$R$100,L788,18)="","",INDEX([2]進修學校總表!$A$2:$R$100,L788,18)))</f>
        <v>#REF!</v>
      </c>
      <c r="J788" s="16"/>
      <c r="L788" s="10" t="e">
        <f>IF(B788="","",MATCH(VLOOKUP(A788,'[2]進修學校用書-OK'!$A$3:$O$100,B788+3,FALSE),[2]進修學校總表!$A$2:$A$100,0))</f>
        <v>#REF!</v>
      </c>
    </row>
    <row r="789" spans="1:12" s="6" customFormat="1" ht="24" customHeight="1" x14ac:dyDescent="0.25">
      <c r="A789" s="6">
        <f t="shared" si="182"/>
        <v>40</v>
      </c>
      <c r="B789" s="11" t="e">
        <f>IF(B788="","",IF(B788+1&lt;=VLOOKUP(A789,'[2]進修學校用書-OK'!$A$3:$C$100,3),B788+1,""))</f>
        <v>#REF!</v>
      </c>
      <c r="C789" s="12" t="e">
        <f>IF(L789="","",INDEX([2]進修學校總表!$A$2:$R$100,L789,5))</f>
        <v>#REF!</v>
      </c>
      <c r="D789" s="13" t="e">
        <f>IF(L789="","",INDEX([2]進修學校總表!$A$2:$R$100,L789,6))</f>
        <v>#REF!</v>
      </c>
      <c r="E789" s="13" t="e">
        <f>IF(L789="","",INDEX([2]進修學校總表!$A$2:$R$100,L789,7))</f>
        <v>#REF!</v>
      </c>
      <c r="F789" s="13" t="e">
        <f>IF(L789="","",INDEX([2]進修學校總表!$A$2:$R$100,L789,3))</f>
        <v>#REF!</v>
      </c>
      <c r="G789" s="13" t="e">
        <f>IF(L789="","",INDEX([2]進修學校總表!$A$2:$R$100,L789,13))</f>
        <v>#REF!</v>
      </c>
      <c r="H789" s="14" t="e">
        <f>IF(L789="","",IF(INDEX([2]進修學校總表!$A$2:$R$100,L789,9)="","",INDEX([2]進修學校總表!$A$2:$R$100,L789,9)))</f>
        <v>#REF!</v>
      </c>
      <c r="I789" s="15" t="e">
        <f>IF(L789="","",IF(INDEX([2]進修學校總表!$A$2:$R$100,L789,18)="","",INDEX([2]進修學校總表!$A$2:$R$100,L789,18)))</f>
        <v>#REF!</v>
      </c>
      <c r="J789" s="16"/>
      <c r="L789" s="10" t="e">
        <f>IF(B789="","",MATCH(VLOOKUP(A789,'[2]進修學校用書-OK'!$A$3:$O$100,B789+3,FALSE),[2]進修學校總表!$A$2:$A$100,0))</f>
        <v>#REF!</v>
      </c>
    </row>
    <row r="790" spans="1:12" s="6" customFormat="1" ht="24" customHeight="1" x14ac:dyDescent="0.25">
      <c r="A790" s="6">
        <f t="shared" si="182"/>
        <v>40</v>
      </c>
      <c r="B790" s="11" t="e">
        <f>IF(B789="","",IF(B789+1&lt;=VLOOKUP(A790,'[2]進修學校用書-OK'!$A$3:$C$100,3),B789+1,""))</f>
        <v>#REF!</v>
      </c>
      <c r="C790" s="12" t="e">
        <f>IF(L790="","",INDEX([2]進修學校總表!$A$2:$R$100,L790,5))</f>
        <v>#REF!</v>
      </c>
      <c r="D790" s="13" t="e">
        <f>IF(L790="","",INDEX([2]進修學校總表!$A$2:$R$100,L790,6))</f>
        <v>#REF!</v>
      </c>
      <c r="E790" s="13" t="e">
        <f>IF(L790="","",INDEX([2]進修學校總表!$A$2:$R$100,L790,7))</f>
        <v>#REF!</v>
      </c>
      <c r="F790" s="13" t="e">
        <f>IF(L790="","",INDEX([2]進修學校總表!$A$2:$R$100,L790,3))</f>
        <v>#REF!</v>
      </c>
      <c r="G790" s="13" t="e">
        <f>IF(L790="","",INDEX([2]進修學校總表!$A$2:$R$100,L790,13))</f>
        <v>#REF!</v>
      </c>
      <c r="H790" s="14" t="e">
        <f>IF(L790="","",IF(INDEX([2]進修學校總表!$A$2:$R$100,L790,9)="","",INDEX([2]進修學校總表!$A$2:$R$100,L790,9)))</f>
        <v>#REF!</v>
      </c>
      <c r="I790" s="15" t="e">
        <f>IF(L790="","",IF(INDEX([2]進修學校總表!$A$2:$R$100,L790,18)="","",INDEX([2]進修學校總表!$A$2:$R$100,L790,18)))</f>
        <v>#REF!</v>
      </c>
      <c r="J790" s="16"/>
      <c r="L790" s="10" t="e">
        <f>IF(B790="","",MATCH(VLOOKUP(A790,'[2]進修學校用書-OK'!$A$3:$O$100,B790+3,FALSE),[2]進修學校總表!$A$2:$A$100,0))</f>
        <v>#REF!</v>
      </c>
    </row>
    <row r="791" spans="1:12" s="6" customFormat="1" ht="24" customHeight="1" x14ac:dyDescent="0.25">
      <c r="A791" s="6">
        <f t="shared" si="182"/>
        <v>40</v>
      </c>
      <c r="B791" s="11" t="e">
        <f>IF(B790="","",IF(B790+1&lt;=VLOOKUP(A791,'[2]進修學校用書-OK'!$A$3:$C$100,3),B790+1,""))</f>
        <v>#REF!</v>
      </c>
      <c r="C791" s="12" t="e">
        <f>IF(L791="","",INDEX([2]進修學校總表!$A$2:$R$100,L791,5))</f>
        <v>#REF!</v>
      </c>
      <c r="D791" s="13" t="e">
        <f>IF(L791="","",INDEX([2]進修學校總表!$A$2:$R$100,L791,6))</f>
        <v>#REF!</v>
      </c>
      <c r="E791" s="13" t="e">
        <f>IF(L791="","",INDEX([2]進修學校總表!$A$2:$R$100,L791,7))</f>
        <v>#REF!</v>
      </c>
      <c r="F791" s="13" t="e">
        <f>IF(L791="","",INDEX([2]進修學校總表!$A$2:$R$100,L791,3))</f>
        <v>#REF!</v>
      </c>
      <c r="G791" s="13" t="e">
        <f>IF(L791="","",INDEX([2]進修學校總表!$A$2:$R$100,L791,13))</f>
        <v>#REF!</v>
      </c>
      <c r="H791" s="14" t="e">
        <f>IF(L791="","",IF(INDEX([2]進修學校總表!$A$2:$R$100,L791,9)="","",INDEX([2]進修學校總表!$A$2:$R$100,L791,9)))</f>
        <v>#REF!</v>
      </c>
      <c r="I791" s="15" t="e">
        <f>IF(L791="","",IF(INDEX([2]進修學校總表!$A$2:$R$100,L791,18)="","",INDEX([2]進修學校總表!$A$2:$R$100,L791,18)))</f>
        <v>#REF!</v>
      </c>
      <c r="J791" s="16"/>
      <c r="L791" s="10" t="e">
        <f>IF(B791="","",MATCH(VLOOKUP(A791,'[2]進修學校用書-OK'!$A$3:$O$100,B791+3,FALSE),[2]進修學校總表!$A$2:$A$100,0))</f>
        <v>#REF!</v>
      </c>
    </row>
    <row r="792" spans="1:12" s="6" customFormat="1" ht="24" customHeight="1" x14ac:dyDescent="0.25">
      <c r="A792" s="6">
        <f t="shared" si="182"/>
        <v>40</v>
      </c>
      <c r="B792" s="11" t="e">
        <f>IF(B791="","",IF(B791+1&lt;=VLOOKUP(A792,'[2]進修學校用書-OK'!$A$3:$C$100,3),B791+1,""))</f>
        <v>#REF!</v>
      </c>
      <c r="C792" s="12" t="e">
        <f>IF(L792="","",INDEX([2]進修學校總表!$A$2:$R$100,L792,5))</f>
        <v>#REF!</v>
      </c>
      <c r="D792" s="13" t="e">
        <f>IF(L792="","",INDEX([2]進修學校總表!$A$2:$R$100,L792,6))</f>
        <v>#REF!</v>
      </c>
      <c r="E792" s="13" t="e">
        <f>IF(L792="","",INDEX([2]進修學校總表!$A$2:$R$100,L792,7))</f>
        <v>#REF!</v>
      </c>
      <c r="F792" s="13" t="e">
        <f>IF(L792="","",INDEX([2]進修學校總表!$A$2:$R$100,L792,3))</f>
        <v>#REF!</v>
      </c>
      <c r="G792" s="13" t="e">
        <f>IF(L792="","",INDEX([2]進修學校總表!$A$2:$R$100,L792,13))</f>
        <v>#REF!</v>
      </c>
      <c r="H792" s="14" t="e">
        <f>IF(L792="","",IF(INDEX([2]進修學校總表!$A$2:$R$100,L792,9)="","",INDEX([2]進修學校總表!$A$2:$R$100,L792,9)))</f>
        <v>#REF!</v>
      </c>
      <c r="I792" s="15" t="e">
        <f>IF(L792="","",IF(INDEX([2]進修學校總表!$A$2:$R$100,L792,18)="","",INDEX([2]進修學校總表!$A$2:$R$100,L792,18)))</f>
        <v>#REF!</v>
      </c>
      <c r="J792" s="16"/>
      <c r="L792" s="10" t="e">
        <f>IF(B792="","",MATCH(VLOOKUP(A792,'[2]進修學校用書-OK'!$A$3:$O$100,B792+3,FALSE),[2]進修學校總表!$A$2:$A$100,0))</f>
        <v>#REF!</v>
      </c>
    </row>
    <row r="793" spans="1:12" s="6" customFormat="1" ht="24" customHeight="1" x14ac:dyDescent="0.25">
      <c r="A793" s="6">
        <f t="shared" si="182"/>
        <v>40</v>
      </c>
      <c r="B793" s="11" t="e">
        <f>IF(B792="","",IF(B792+1&lt;=VLOOKUP(A793,'[2]進修學校用書-OK'!$A$3:$C$100,3),B792+1,""))</f>
        <v>#REF!</v>
      </c>
      <c r="C793" s="12" t="e">
        <f>IF(L793="","",INDEX([2]進修學校總表!$A$2:$R$100,L793,5))</f>
        <v>#REF!</v>
      </c>
      <c r="D793" s="13" t="e">
        <f>IF(L793="","",INDEX([2]進修學校總表!$A$2:$R$100,L793,6))</f>
        <v>#REF!</v>
      </c>
      <c r="E793" s="13" t="e">
        <f>IF(L793="","",INDEX([2]進修學校總表!$A$2:$R$100,L793,7))</f>
        <v>#REF!</v>
      </c>
      <c r="F793" s="13" t="e">
        <f>IF(L793="","",INDEX([2]進修學校總表!$A$2:$R$100,L793,3))</f>
        <v>#REF!</v>
      </c>
      <c r="G793" s="13" t="e">
        <f>IF(L793="","",INDEX([2]進修學校總表!$A$2:$R$100,L793,13))</f>
        <v>#REF!</v>
      </c>
      <c r="H793" s="14" t="e">
        <f>IF(L793="","",IF(INDEX([2]進修學校總表!$A$2:$R$100,L793,9)="","",INDEX([2]進修學校總表!$A$2:$R$100,L793,9)))</f>
        <v>#REF!</v>
      </c>
      <c r="I793" s="15" t="e">
        <f>IF(L793="","",IF(INDEX([2]進修學校總表!$A$2:$R$100,L793,18)="","",INDEX([2]進修學校總表!$A$2:$R$100,L793,18)))</f>
        <v>#REF!</v>
      </c>
      <c r="J793" s="16"/>
      <c r="L793" s="10" t="e">
        <f>IF(B793="","",MATCH(VLOOKUP(A793,'[2]進修學校用書-OK'!$A$3:$O$100,B793+3,FALSE),[2]進修學校總表!$A$2:$A$100,0))</f>
        <v>#REF!</v>
      </c>
    </row>
    <row r="794" spans="1:12" s="6" customFormat="1" ht="24" customHeight="1" x14ac:dyDescent="0.25">
      <c r="A794" s="6">
        <f t="shared" si="182"/>
        <v>40</v>
      </c>
      <c r="B794" s="11" t="e">
        <f>IF(B793="","",IF(B793+1&lt;=VLOOKUP(A794,'[2]進修學校用書-OK'!$A$3:$C$100,3),B793+1,""))</f>
        <v>#REF!</v>
      </c>
      <c r="C794" s="12" t="e">
        <f>IF(L794="","",INDEX([2]進修學校總表!$A$2:$R$100,L794,5))</f>
        <v>#REF!</v>
      </c>
      <c r="D794" s="13" t="e">
        <f>IF(L794="","",INDEX([2]進修學校總表!$A$2:$R$100,L794,6))</f>
        <v>#REF!</v>
      </c>
      <c r="E794" s="13" t="e">
        <f>IF(L794="","",INDEX([2]進修學校總表!$A$2:$R$100,L794,7))</f>
        <v>#REF!</v>
      </c>
      <c r="F794" s="13" t="e">
        <f>IF(L794="","",INDEX([2]進修學校總表!$A$2:$R$100,L794,3))</f>
        <v>#REF!</v>
      </c>
      <c r="G794" s="13" t="e">
        <f>IF(L794="","",INDEX([2]進修學校總表!$A$2:$R$100,L794,13))</f>
        <v>#REF!</v>
      </c>
      <c r="H794" s="14" t="e">
        <f>IF(L794="","",IF(INDEX([2]進修學校總表!$A$2:$R$100,L794,9)="","",INDEX([2]進修學校總表!$A$2:$R$100,L794,9)))</f>
        <v>#REF!</v>
      </c>
      <c r="I794" s="15" t="e">
        <f>IF(L794="","",IF(INDEX([2]進修學校總表!$A$2:$R$100,L794,18)="","",INDEX([2]進修學校總表!$A$2:$R$100,L794,18)))</f>
        <v>#REF!</v>
      </c>
      <c r="J794" s="16"/>
      <c r="L794" s="10" t="e">
        <f>IF(B794="","",MATCH(VLOOKUP(A794,'[2]進修學校用書-OK'!$A$3:$O$100,B794+3,FALSE),[2]進修學校總表!$A$2:$A$100,0))</f>
        <v>#REF!</v>
      </c>
    </row>
    <row r="795" spans="1:12" s="6" customFormat="1" ht="30" customHeight="1" x14ac:dyDescent="0.25">
      <c r="A795" s="6">
        <f t="shared" si="182"/>
        <v>40</v>
      </c>
      <c r="B795" s="11" t="e">
        <f>IF(B794="","",IF(B794+1&lt;=VLOOKUP(A795,'[2]進修學校用書-OK'!$A$3:$C$100,3),B794+1,""))</f>
        <v>#REF!</v>
      </c>
      <c r="C795" s="12" t="e">
        <f>IF(L795="","",INDEX([2]進修學校總表!$A$2:$R$100,L795,5))</f>
        <v>#REF!</v>
      </c>
      <c r="D795" s="13" t="e">
        <f>IF(L795="","",INDEX([2]進修學校總表!$A$2:$R$100,L795,6))</f>
        <v>#REF!</v>
      </c>
      <c r="E795" s="13" t="e">
        <f>IF(L795="","",INDEX([2]進修學校總表!$A$2:$R$100,L795,7))</f>
        <v>#REF!</v>
      </c>
      <c r="F795" s="13" t="e">
        <f>IF(L795="","",INDEX([2]進修學校總表!$A$2:$R$100,L795,3))</f>
        <v>#REF!</v>
      </c>
      <c r="G795" s="13" t="e">
        <f>IF(L795="","",INDEX([2]進修學校總表!$A$2:$R$100,L795,13))</f>
        <v>#REF!</v>
      </c>
      <c r="H795" s="14" t="e">
        <f>IF(L795="","",IF(INDEX([2]進修學校總表!$A$2:$R$100,L795,9)="","",INDEX([2]進修學校總表!$A$2:$R$100,L795,9)))</f>
        <v>#REF!</v>
      </c>
      <c r="I795" s="15" t="e">
        <f>IF(L795="","",IF(INDEX([2]進修學校總表!$A$2:$R$100,L795,18)="","",INDEX([2]進修學校總表!$A$2:$R$100,L795,18)))</f>
        <v>#REF!</v>
      </c>
      <c r="J795" s="16"/>
      <c r="L795" s="10" t="e">
        <f>IF(B795="","",MATCH(VLOOKUP(A795,'[2]進修學校用書-OK'!$A$3:$O$100,B795+3,FALSE),[2]進修學校總表!$A$2:$A$100,0))</f>
        <v>#REF!</v>
      </c>
    </row>
    <row r="796" spans="1:12" s="6" customFormat="1" ht="30" customHeight="1" x14ac:dyDescent="0.25">
      <c r="A796" s="6">
        <f t="shared" si="182"/>
        <v>40</v>
      </c>
      <c r="B796" s="11" t="e">
        <f>IF(B795="","",IF(B795+1&lt;=VLOOKUP(A796,'[2]進修學校用書-OK'!$A$3:$C$100,3),B795+1,""))</f>
        <v>#REF!</v>
      </c>
      <c r="C796" s="12" t="e">
        <f>IF(L796="","",INDEX([2]進修學校總表!$A$2:$R$100,L796,5))</f>
        <v>#REF!</v>
      </c>
      <c r="D796" s="13" t="e">
        <f>IF(L796="","",INDEX([2]進修學校總表!$A$2:$R$100,L796,6))</f>
        <v>#REF!</v>
      </c>
      <c r="E796" s="13" t="e">
        <f>IF(L796="","",INDEX([2]進修學校總表!$A$2:$R$100,L796,7))</f>
        <v>#REF!</v>
      </c>
      <c r="F796" s="13" t="e">
        <f>IF(L796="","",INDEX([2]進修學校總表!$A$2:$R$100,L796,3))</f>
        <v>#REF!</v>
      </c>
      <c r="G796" s="13" t="e">
        <f>IF(L796="","",INDEX([2]進修學校總表!$A$2:$R$100,L796,13))</f>
        <v>#REF!</v>
      </c>
      <c r="H796" s="14" t="e">
        <f>IF(L796="","",IF(INDEX([2]進修學校總表!$A$2:$R$100,L796,9)="","",INDEX([2]進修學校總表!$A$2:$R$100,L796,9)))</f>
        <v>#REF!</v>
      </c>
      <c r="I796" s="15" t="e">
        <f>IF(L796="","",IF(INDEX([2]進修學校總表!$A$2:$R$100,L796,18)="","",INDEX([2]進修學校總表!$A$2:$R$100,L796,18)))</f>
        <v>#REF!</v>
      </c>
      <c r="J796" s="16"/>
      <c r="L796" s="10" t="e">
        <f>IF(B796="","",MATCH(VLOOKUP(A796,'[2]進修學校用書-OK'!$A$3:$O$100,B796+3,FALSE),[2]進修學校總表!$A$2:$A$100,0))</f>
        <v>#REF!</v>
      </c>
    </row>
    <row r="797" spans="1:12" s="6" customFormat="1" ht="30" customHeight="1" x14ac:dyDescent="0.25">
      <c r="A797" s="6">
        <f t="shared" si="182"/>
        <v>40</v>
      </c>
      <c r="B797" s="11" t="e">
        <f>IF(B796="","",IF(B796+1&lt;=VLOOKUP(A797,'[2]進修學校用書-OK'!$A$3:$C$100,3),B796+1,""))</f>
        <v>#REF!</v>
      </c>
      <c r="C797" s="12" t="e">
        <f>IF(L797="","",INDEX([2]進修學校總表!$A$2:$R$100,L797,5))</f>
        <v>#REF!</v>
      </c>
      <c r="D797" s="13" t="e">
        <f>IF(L797="","",INDEX([2]進修學校總表!$A$2:$R$100,L797,6))</f>
        <v>#REF!</v>
      </c>
      <c r="E797" s="13" t="e">
        <f>IF(L797="","",INDEX([2]進修學校總表!$A$2:$R$100,L797,7))</f>
        <v>#REF!</v>
      </c>
      <c r="F797" s="13" t="e">
        <f>IF(L797="","",INDEX([2]進修學校總表!$A$2:$R$100,L797,3))</f>
        <v>#REF!</v>
      </c>
      <c r="G797" s="13" t="e">
        <f>IF(L797="","",INDEX([2]進修學校總表!$A$2:$R$100,L797,13))</f>
        <v>#REF!</v>
      </c>
      <c r="H797" s="14" t="e">
        <f>IF(L797="","",IF(INDEX([2]進修學校總表!$A$2:$R$100,L797,9)="","",INDEX([2]進修學校總表!$A$2:$R$100,L797,9)))</f>
        <v>#REF!</v>
      </c>
      <c r="I797" s="15" t="e">
        <f>IF(L797="","",IF(INDEX([2]進修學校總表!$A$2:$R$100,L797,18)="","",INDEX([2]進修學校總表!$A$2:$R$100,L797,18)))</f>
        <v>#REF!</v>
      </c>
      <c r="J797" s="16"/>
      <c r="L797" s="10" t="e">
        <f>IF(B797="","",MATCH(VLOOKUP(A797,'[2]進修學校用書-OK'!$A$3:$O$100,B797+3,FALSE),[2]進修學校總表!$A$2:$A$100,0))</f>
        <v>#REF!</v>
      </c>
    </row>
    <row r="798" spans="1:12" ht="10.15" customHeight="1" x14ac:dyDescent="0.25">
      <c r="B798" s="17" t="s">
        <v>71</v>
      </c>
      <c r="C798" s="17"/>
      <c r="D798" s="18" t="e">
        <f t="shared" ref="D798" si="183">SUM(G786:G797)</f>
        <v>#REF!</v>
      </c>
      <c r="E798" s="18"/>
      <c r="F798" s="18"/>
      <c r="G798" s="18"/>
      <c r="H798" s="18"/>
      <c r="I798" s="18"/>
      <c r="J798" s="18"/>
    </row>
    <row r="799" spans="1:12" ht="10.15" customHeight="1" x14ac:dyDescent="0.25">
      <c r="B799" s="17"/>
      <c r="C799" s="17"/>
      <c r="D799" s="18"/>
      <c r="E799" s="18"/>
      <c r="F799" s="18"/>
      <c r="G799" s="18"/>
      <c r="H799" s="18"/>
      <c r="I799" s="18"/>
      <c r="J799" s="18"/>
    </row>
    <row r="800" spans="1:12" ht="25.15" customHeight="1" x14ac:dyDescent="0.25">
      <c r="B800" s="19"/>
      <c r="C800" s="19"/>
      <c r="D800" s="20"/>
      <c r="E800" s="20"/>
      <c r="F800" s="20"/>
      <c r="G800" s="20"/>
      <c r="H800" s="20"/>
      <c r="I800" s="20"/>
      <c r="J800" s="20"/>
    </row>
    <row r="801" spans="1:12" ht="13.9" customHeight="1" x14ac:dyDescent="0.25">
      <c r="A801" s="1">
        <f t="shared" ref="A801" si="184">A781+1</f>
        <v>41</v>
      </c>
      <c r="C801" s="3" t="str">
        <f t="shared" ref="C801:C802" si="185">C781</f>
        <v>臺北市立大安高級工業職業學校附設進修學校</v>
      </c>
      <c r="D801" s="3"/>
      <c r="E801" s="3"/>
      <c r="F801" s="3"/>
      <c r="G801" s="4"/>
      <c r="H801" s="4"/>
    </row>
    <row r="802" spans="1:12" ht="13.9" customHeight="1" x14ac:dyDescent="0.25">
      <c r="C802" s="3" t="str">
        <f t="shared" si="185"/>
        <v>106學年度第2學期 教科書單</v>
      </c>
      <c r="D802" s="3"/>
      <c r="E802" s="3"/>
      <c r="F802" s="3"/>
      <c r="G802" s="4"/>
      <c r="H802" s="4"/>
    </row>
    <row r="804" spans="1:12" x14ac:dyDescent="0.25">
      <c r="C804" s="5">
        <f>INDEX([1]班級列表!$M$2:$N$61,A801,2)</f>
        <v>0</v>
      </c>
      <c r="E804" s="2" t="s">
        <v>52</v>
      </c>
      <c r="H804" s="2" t="s">
        <v>53</v>
      </c>
    </row>
    <row r="805" spans="1:12" s="6" customFormat="1" ht="14.25" x14ac:dyDescent="0.25">
      <c r="B805" s="7" t="s">
        <v>4</v>
      </c>
      <c r="C805" s="8" t="s">
        <v>5</v>
      </c>
      <c r="D805" s="8" t="s">
        <v>6</v>
      </c>
      <c r="E805" s="8" t="s">
        <v>7</v>
      </c>
      <c r="F805" s="8" t="s">
        <v>8</v>
      </c>
      <c r="G805" s="8" t="s">
        <v>9</v>
      </c>
      <c r="H805" s="8" t="s">
        <v>10</v>
      </c>
      <c r="I805" s="9" t="s">
        <v>11</v>
      </c>
      <c r="J805" s="9" t="s">
        <v>12</v>
      </c>
      <c r="L805" s="10" t="s">
        <v>54</v>
      </c>
    </row>
    <row r="806" spans="1:12" s="6" customFormat="1" ht="24" customHeight="1" x14ac:dyDescent="0.25">
      <c r="A806" s="6">
        <f t="shared" ref="A806" si="186">A801</f>
        <v>41</v>
      </c>
      <c r="B806" s="11">
        <v>1</v>
      </c>
      <c r="C806" s="12" t="e">
        <f>IF(L806="","",INDEX([2]進修學校總表!$A$2:$R$100,L806,5))</f>
        <v>#N/A</v>
      </c>
      <c r="D806" s="13" t="e">
        <f>IF(L806="","",INDEX([2]進修學校總表!$A$2:$R$100,L806,6))</f>
        <v>#N/A</v>
      </c>
      <c r="E806" s="13" t="e">
        <f>IF(L806="","",INDEX([2]進修學校總表!$A$2:$R$100,L806,7))</f>
        <v>#N/A</v>
      </c>
      <c r="F806" s="13" t="e">
        <f>IF(L806="","",INDEX([2]進修學校總表!$A$2:$R$100,L806,3))</f>
        <v>#N/A</v>
      </c>
      <c r="G806" s="13" t="e">
        <f>IF(L806="","",INDEX([2]進修學校總表!$A$2:$R$100,L806,13))</f>
        <v>#N/A</v>
      </c>
      <c r="H806" s="14" t="e">
        <f>IF(L806="","",IF(INDEX([2]進修學校總表!$A$2:$R$100,L806,9)="","",INDEX([2]進修學校總表!$A$2:$R$100,L806,9)))</f>
        <v>#N/A</v>
      </c>
      <c r="I806" s="15" t="e">
        <f>IF(L806="","",IF(INDEX([2]進修學校總表!$A$2:$R$100,L806,18)="","",INDEX([2]進修學校總表!$A$2:$R$100,L806,18)))</f>
        <v>#N/A</v>
      </c>
      <c r="J806" s="16"/>
      <c r="L806" s="10" t="e">
        <f>IF(B806="","",MATCH(VLOOKUP(A806,'[2]進修學校用書-OK'!$A$3:$O$100,B806+3,FALSE),[2]進修學校總表!$A$2:$A$100,0))</f>
        <v>#N/A</v>
      </c>
    </row>
    <row r="807" spans="1:12" s="6" customFormat="1" ht="24" customHeight="1" x14ac:dyDescent="0.25">
      <c r="A807" s="6">
        <f t="shared" ref="A807:A817" si="187">A806</f>
        <v>41</v>
      </c>
      <c r="B807" s="11" t="e">
        <f>IF(B806="","",IF(B806+1&lt;=VLOOKUP(A807,'[2]進修學校用書-OK'!$A$3:$C$100,3),B806+1,""))</f>
        <v>#REF!</v>
      </c>
      <c r="C807" s="12" t="e">
        <f>IF(L807="","",INDEX([2]進修學校總表!$A$2:$R$100,L807,5))</f>
        <v>#REF!</v>
      </c>
      <c r="D807" s="13" t="e">
        <f>IF(L807="","",INDEX([2]進修學校總表!$A$2:$R$100,L807,6))</f>
        <v>#REF!</v>
      </c>
      <c r="E807" s="13" t="e">
        <f>IF(L807="","",INDEX([2]進修學校總表!$A$2:$R$100,L807,7))</f>
        <v>#REF!</v>
      </c>
      <c r="F807" s="13" t="e">
        <f>IF(L807="","",INDEX([2]進修學校總表!$A$2:$R$100,L807,3))</f>
        <v>#REF!</v>
      </c>
      <c r="G807" s="13" t="e">
        <f>IF(L807="","",INDEX([2]進修學校總表!$A$2:$R$100,L807,13))</f>
        <v>#REF!</v>
      </c>
      <c r="H807" s="14" t="e">
        <f>IF(L807="","",IF(INDEX([2]進修學校總表!$A$2:$R$100,L807,9)="","",INDEX([2]進修學校總表!$A$2:$R$100,L807,9)))</f>
        <v>#REF!</v>
      </c>
      <c r="I807" s="15" t="e">
        <f>IF(L807="","",IF(INDEX([2]進修學校總表!$A$2:$R$100,L807,18)="","",INDEX([2]進修學校總表!$A$2:$R$100,L807,18)))</f>
        <v>#REF!</v>
      </c>
      <c r="J807" s="16"/>
      <c r="L807" s="10" t="e">
        <f>IF(B807="","",MATCH(VLOOKUP(A807,'[2]進修學校用書-OK'!$A$3:$O$100,B807+3,FALSE),[2]進修學校總表!$A$2:$A$100,0))</f>
        <v>#REF!</v>
      </c>
    </row>
    <row r="808" spans="1:12" s="6" customFormat="1" ht="24" customHeight="1" x14ac:dyDescent="0.25">
      <c r="A808" s="6">
        <f t="shared" si="187"/>
        <v>41</v>
      </c>
      <c r="B808" s="11" t="e">
        <f>IF(B807="","",IF(B807+1&lt;=VLOOKUP(A808,'[2]進修學校用書-OK'!$A$3:$C$100,3),B807+1,""))</f>
        <v>#REF!</v>
      </c>
      <c r="C808" s="12" t="e">
        <f>IF(L808="","",INDEX([2]進修學校總表!$A$2:$R$100,L808,5))</f>
        <v>#REF!</v>
      </c>
      <c r="D808" s="13" t="e">
        <f>IF(L808="","",INDEX([2]進修學校總表!$A$2:$R$100,L808,6))</f>
        <v>#REF!</v>
      </c>
      <c r="E808" s="13" t="e">
        <f>IF(L808="","",INDEX([2]進修學校總表!$A$2:$R$100,L808,7))</f>
        <v>#REF!</v>
      </c>
      <c r="F808" s="13" t="e">
        <f>IF(L808="","",INDEX([2]進修學校總表!$A$2:$R$100,L808,3))</f>
        <v>#REF!</v>
      </c>
      <c r="G808" s="13" t="e">
        <f>IF(L808="","",INDEX([2]進修學校總表!$A$2:$R$100,L808,13))</f>
        <v>#REF!</v>
      </c>
      <c r="H808" s="14" t="e">
        <f>IF(L808="","",IF(INDEX([2]進修學校總表!$A$2:$R$100,L808,9)="","",INDEX([2]進修學校總表!$A$2:$R$100,L808,9)))</f>
        <v>#REF!</v>
      </c>
      <c r="I808" s="15" t="e">
        <f>IF(L808="","",IF(INDEX([2]進修學校總表!$A$2:$R$100,L808,18)="","",INDEX([2]進修學校總表!$A$2:$R$100,L808,18)))</f>
        <v>#REF!</v>
      </c>
      <c r="J808" s="16"/>
      <c r="L808" s="10" t="e">
        <f>IF(B808="","",MATCH(VLOOKUP(A808,'[2]進修學校用書-OK'!$A$3:$O$100,B808+3,FALSE),[2]進修學校總表!$A$2:$A$100,0))</f>
        <v>#REF!</v>
      </c>
    </row>
    <row r="809" spans="1:12" s="6" customFormat="1" ht="24" customHeight="1" x14ac:dyDescent="0.25">
      <c r="A809" s="6">
        <f t="shared" si="187"/>
        <v>41</v>
      </c>
      <c r="B809" s="11" t="e">
        <f>IF(B808="","",IF(B808+1&lt;=VLOOKUP(A809,'[2]進修學校用書-OK'!$A$3:$C$100,3),B808+1,""))</f>
        <v>#REF!</v>
      </c>
      <c r="C809" s="12" t="e">
        <f>IF(L809="","",INDEX([2]進修學校總表!$A$2:$R$100,L809,5))</f>
        <v>#REF!</v>
      </c>
      <c r="D809" s="13" t="e">
        <f>IF(L809="","",INDEX([2]進修學校總表!$A$2:$R$100,L809,6))</f>
        <v>#REF!</v>
      </c>
      <c r="E809" s="13" t="e">
        <f>IF(L809="","",INDEX([2]進修學校總表!$A$2:$R$100,L809,7))</f>
        <v>#REF!</v>
      </c>
      <c r="F809" s="13" t="e">
        <f>IF(L809="","",INDEX([2]進修學校總表!$A$2:$R$100,L809,3))</f>
        <v>#REF!</v>
      </c>
      <c r="G809" s="13" t="e">
        <f>IF(L809="","",INDEX([2]進修學校總表!$A$2:$R$100,L809,13))</f>
        <v>#REF!</v>
      </c>
      <c r="H809" s="14" t="e">
        <f>IF(L809="","",IF(INDEX([2]進修學校總表!$A$2:$R$100,L809,9)="","",INDEX([2]進修學校總表!$A$2:$R$100,L809,9)))</f>
        <v>#REF!</v>
      </c>
      <c r="I809" s="15" t="e">
        <f>IF(L809="","",IF(INDEX([2]進修學校總表!$A$2:$R$100,L809,18)="","",INDEX([2]進修學校總表!$A$2:$R$100,L809,18)))</f>
        <v>#REF!</v>
      </c>
      <c r="J809" s="16"/>
      <c r="L809" s="10" t="e">
        <f>IF(B809="","",MATCH(VLOOKUP(A809,'[2]進修學校用書-OK'!$A$3:$O$100,B809+3,FALSE),[2]進修學校總表!$A$2:$A$100,0))</f>
        <v>#REF!</v>
      </c>
    </row>
    <row r="810" spans="1:12" s="6" customFormat="1" ht="24" customHeight="1" x14ac:dyDescent="0.25">
      <c r="A810" s="6">
        <f t="shared" si="187"/>
        <v>41</v>
      </c>
      <c r="B810" s="11" t="e">
        <f>IF(B809="","",IF(B809+1&lt;=VLOOKUP(A810,'[2]進修學校用書-OK'!$A$3:$C$100,3),B809+1,""))</f>
        <v>#REF!</v>
      </c>
      <c r="C810" s="12" t="e">
        <f>IF(L810="","",INDEX([2]進修學校總表!$A$2:$R$100,L810,5))</f>
        <v>#REF!</v>
      </c>
      <c r="D810" s="13" t="e">
        <f>IF(L810="","",INDEX([2]進修學校總表!$A$2:$R$100,L810,6))</f>
        <v>#REF!</v>
      </c>
      <c r="E810" s="13" t="e">
        <f>IF(L810="","",INDEX([2]進修學校總表!$A$2:$R$100,L810,7))</f>
        <v>#REF!</v>
      </c>
      <c r="F810" s="13" t="e">
        <f>IF(L810="","",INDEX([2]進修學校總表!$A$2:$R$100,L810,3))</f>
        <v>#REF!</v>
      </c>
      <c r="G810" s="13" t="e">
        <f>IF(L810="","",INDEX([2]進修學校總表!$A$2:$R$100,L810,13))</f>
        <v>#REF!</v>
      </c>
      <c r="H810" s="14" t="e">
        <f>IF(L810="","",IF(INDEX([2]進修學校總表!$A$2:$R$100,L810,9)="","",INDEX([2]進修學校總表!$A$2:$R$100,L810,9)))</f>
        <v>#REF!</v>
      </c>
      <c r="I810" s="15" t="e">
        <f>IF(L810="","",IF(INDEX([2]進修學校總表!$A$2:$R$100,L810,18)="","",INDEX([2]進修學校總表!$A$2:$R$100,L810,18)))</f>
        <v>#REF!</v>
      </c>
      <c r="J810" s="16"/>
      <c r="L810" s="10" t="e">
        <f>IF(B810="","",MATCH(VLOOKUP(A810,'[2]進修學校用書-OK'!$A$3:$O$100,B810+3,FALSE),[2]進修學校總表!$A$2:$A$100,0))</f>
        <v>#REF!</v>
      </c>
    </row>
    <row r="811" spans="1:12" s="6" customFormat="1" ht="24" customHeight="1" x14ac:dyDescent="0.25">
      <c r="A811" s="6">
        <f t="shared" si="187"/>
        <v>41</v>
      </c>
      <c r="B811" s="11" t="e">
        <f>IF(B810="","",IF(B810+1&lt;=VLOOKUP(A811,'[2]進修學校用書-OK'!$A$3:$C$100,3),B810+1,""))</f>
        <v>#REF!</v>
      </c>
      <c r="C811" s="12" t="e">
        <f>IF(L811="","",INDEX([2]進修學校總表!$A$2:$R$100,L811,5))</f>
        <v>#REF!</v>
      </c>
      <c r="D811" s="13" t="e">
        <f>IF(L811="","",INDEX([2]進修學校總表!$A$2:$R$100,L811,6))</f>
        <v>#REF!</v>
      </c>
      <c r="E811" s="13" t="e">
        <f>IF(L811="","",INDEX([2]進修學校總表!$A$2:$R$100,L811,7))</f>
        <v>#REF!</v>
      </c>
      <c r="F811" s="13" t="e">
        <f>IF(L811="","",INDEX([2]進修學校總表!$A$2:$R$100,L811,3))</f>
        <v>#REF!</v>
      </c>
      <c r="G811" s="13" t="e">
        <f>IF(L811="","",INDEX([2]進修學校總表!$A$2:$R$100,L811,13))</f>
        <v>#REF!</v>
      </c>
      <c r="H811" s="14" t="e">
        <f>IF(L811="","",IF(INDEX([2]進修學校總表!$A$2:$R$100,L811,9)="","",INDEX([2]進修學校總表!$A$2:$R$100,L811,9)))</f>
        <v>#REF!</v>
      </c>
      <c r="I811" s="15" t="e">
        <f>IF(L811="","",IF(INDEX([2]進修學校總表!$A$2:$R$100,L811,18)="","",INDEX([2]進修學校總表!$A$2:$R$100,L811,18)))</f>
        <v>#REF!</v>
      </c>
      <c r="J811" s="16"/>
      <c r="L811" s="10" t="e">
        <f>IF(B811="","",MATCH(VLOOKUP(A811,'[2]進修學校用書-OK'!$A$3:$O$100,B811+3,FALSE),[2]進修學校總表!$A$2:$A$100,0))</f>
        <v>#REF!</v>
      </c>
    </row>
    <row r="812" spans="1:12" s="6" customFormat="1" ht="24" customHeight="1" x14ac:dyDescent="0.25">
      <c r="A812" s="6">
        <f t="shared" si="187"/>
        <v>41</v>
      </c>
      <c r="B812" s="11" t="e">
        <f>IF(B811="","",IF(B811+1&lt;=VLOOKUP(A812,'[2]進修學校用書-OK'!$A$3:$C$100,3),B811+1,""))</f>
        <v>#REF!</v>
      </c>
      <c r="C812" s="12" t="e">
        <f>IF(L812="","",INDEX([2]進修學校總表!$A$2:$R$100,L812,5))</f>
        <v>#REF!</v>
      </c>
      <c r="D812" s="13" t="e">
        <f>IF(L812="","",INDEX([2]進修學校總表!$A$2:$R$100,L812,6))</f>
        <v>#REF!</v>
      </c>
      <c r="E812" s="13" t="e">
        <f>IF(L812="","",INDEX([2]進修學校總表!$A$2:$R$100,L812,7))</f>
        <v>#REF!</v>
      </c>
      <c r="F812" s="13" t="e">
        <f>IF(L812="","",INDEX([2]進修學校總表!$A$2:$R$100,L812,3))</f>
        <v>#REF!</v>
      </c>
      <c r="G812" s="13" t="e">
        <f>IF(L812="","",INDEX([2]進修學校總表!$A$2:$R$100,L812,13))</f>
        <v>#REF!</v>
      </c>
      <c r="H812" s="14" t="e">
        <f>IF(L812="","",IF(INDEX([2]進修學校總表!$A$2:$R$100,L812,9)="","",INDEX([2]進修學校總表!$A$2:$R$100,L812,9)))</f>
        <v>#REF!</v>
      </c>
      <c r="I812" s="15" t="e">
        <f>IF(L812="","",IF(INDEX([2]進修學校總表!$A$2:$R$100,L812,18)="","",INDEX([2]進修學校總表!$A$2:$R$100,L812,18)))</f>
        <v>#REF!</v>
      </c>
      <c r="J812" s="16"/>
      <c r="L812" s="10" t="e">
        <f>IF(B812="","",MATCH(VLOOKUP(A812,'[2]進修學校用書-OK'!$A$3:$O$100,B812+3,FALSE),[2]進修學校總表!$A$2:$A$100,0))</f>
        <v>#REF!</v>
      </c>
    </row>
    <row r="813" spans="1:12" s="6" customFormat="1" ht="24" customHeight="1" x14ac:dyDescent="0.25">
      <c r="A813" s="6">
        <f t="shared" si="187"/>
        <v>41</v>
      </c>
      <c r="B813" s="11" t="e">
        <f>IF(B812="","",IF(B812+1&lt;=VLOOKUP(A813,'[2]進修學校用書-OK'!$A$3:$C$100,3),B812+1,""))</f>
        <v>#REF!</v>
      </c>
      <c r="C813" s="12" t="e">
        <f>IF(L813="","",INDEX([2]進修學校總表!$A$2:$R$100,L813,5))</f>
        <v>#REF!</v>
      </c>
      <c r="D813" s="13" t="e">
        <f>IF(L813="","",INDEX([2]進修學校總表!$A$2:$R$100,L813,6))</f>
        <v>#REF!</v>
      </c>
      <c r="E813" s="13" t="e">
        <f>IF(L813="","",INDEX([2]進修學校總表!$A$2:$R$100,L813,7))</f>
        <v>#REF!</v>
      </c>
      <c r="F813" s="13" t="e">
        <f>IF(L813="","",INDEX([2]進修學校總表!$A$2:$R$100,L813,3))</f>
        <v>#REF!</v>
      </c>
      <c r="G813" s="13" t="e">
        <f>IF(L813="","",INDEX([2]進修學校總表!$A$2:$R$100,L813,13))</f>
        <v>#REF!</v>
      </c>
      <c r="H813" s="14" t="e">
        <f>IF(L813="","",IF(INDEX([2]進修學校總表!$A$2:$R$100,L813,9)="","",INDEX([2]進修學校總表!$A$2:$R$100,L813,9)))</f>
        <v>#REF!</v>
      </c>
      <c r="I813" s="15" t="e">
        <f>IF(L813="","",IF(INDEX([2]進修學校總表!$A$2:$R$100,L813,18)="","",INDEX([2]進修學校總表!$A$2:$R$100,L813,18)))</f>
        <v>#REF!</v>
      </c>
      <c r="J813" s="16"/>
      <c r="L813" s="10" t="e">
        <f>IF(B813="","",MATCH(VLOOKUP(A813,'[2]進修學校用書-OK'!$A$3:$O$100,B813+3,FALSE),[2]進修學校總表!$A$2:$A$100,0))</f>
        <v>#REF!</v>
      </c>
    </row>
    <row r="814" spans="1:12" s="6" customFormat="1" ht="24" customHeight="1" x14ac:dyDescent="0.25">
      <c r="A814" s="6">
        <f t="shared" si="187"/>
        <v>41</v>
      </c>
      <c r="B814" s="11" t="e">
        <f>IF(B813="","",IF(B813+1&lt;=VLOOKUP(A814,'[2]進修學校用書-OK'!$A$3:$C$100,3),B813+1,""))</f>
        <v>#REF!</v>
      </c>
      <c r="C814" s="12" t="e">
        <f>IF(L814="","",INDEX([2]進修學校總表!$A$2:$R$100,L814,5))</f>
        <v>#REF!</v>
      </c>
      <c r="D814" s="13" t="e">
        <f>IF(L814="","",INDEX([2]進修學校總表!$A$2:$R$100,L814,6))</f>
        <v>#REF!</v>
      </c>
      <c r="E814" s="13" t="e">
        <f>IF(L814="","",INDEX([2]進修學校總表!$A$2:$R$100,L814,7))</f>
        <v>#REF!</v>
      </c>
      <c r="F814" s="13" t="e">
        <f>IF(L814="","",INDEX([2]進修學校總表!$A$2:$R$100,L814,3))</f>
        <v>#REF!</v>
      </c>
      <c r="G814" s="13" t="e">
        <f>IF(L814="","",INDEX([2]進修學校總表!$A$2:$R$100,L814,13))</f>
        <v>#REF!</v>
      </c>
      <c r="H814" s="14" t="e">
        <f>IF(L814="","",IF(INDEX([2]進修學校總表!$A$2:$R$100,L814,9)="","",INDEX([2]進修學校總表!$A$2:$R$100,L814,9)))</f>
        <v>#REF!</v>
      </c>
      <c r="I814" s="15" t="e">
        <f>IF(L814="","",IF(INDEX([2]進修學校總表!$A$2:$R$100,L814,18)="","",INDEX([2]進修學校總表!$A$2:$R$100,L814,18)))</f>
        <v>#REF!</v>
      </c>
      <c r="J814" s="16"/>
      <c r="L814" s="10" t="e">
        <f>IF(B814="","",MATCH(VLOOKUP(A814,'[2]進修學校用書-OK'!$A$3:$O$100,B814+3,FALSE),[2]進修學校總表!$A$2:$A$100,0))</f>
        <v>#REF!</v>
      </c>
    </row>
    <row r="815" spans="1:12" s="6" customFormat="1" ht="30" customHeight="1" x14ac:dyDescent="0.25">
      <c r="A815" s="6">
        <f t="shared" si="187"/>
        <v>41</v>
      </c>
      <c r="B815" s="11" t="e">
        <f>IF(B814="","",IF(B814+1&lt;=VLOOKUP(A815,'[2]進修學校用書-OK'!$A$3:$C$100,3),B814+1,""))</f>
        <v>#REF!</v>
      </c>
      <c r="C815" s="12" t="e">
        <f>IF(L815="","",INDEX([2]進修學校總表!$A$2:$R$100,L815,5))</f>
        <v>#REF!</v>
      </c>
      <c r="D815" s="13" t="e">
        <f>IF(L815="","",INDEX([2]進修學校總表!$A$2:$R$100,L815,6))</f>
        <v>#REF!</v>
      </c>
      <c r="E815" s="13" t="e">
        <f>IF(L815="","",INDEX([2]進修學校總表!$A$2:$R$100,L815,7))</f>
        <v>#REF!</v>
      </c>
      <c r="F815" s="13" t="e">
        <f>IF(L815="","",INDEX([2]進修學校總表!$A$2:$R$100,L815,3))</f>
        <v>#REF!</v>
      </c>
      <c r="G815" s="13" t="e">
        <f>IF(L815="","",INDEX([2]進修學校總表!$A$2:$R$100,L815,13))</f>
        <v>#REF!</v>
      </c>
      <c r="H815" s="14" t="e">
        <f>IF(L815="","",IF(INDEX([2]進修學校總表!$A$2:$R$100,L815,9)="","",INDEX([2]進修學校總表!$A$2:$R$100,L815,9)))</f>
        <v>#REF!</v>
      </c>
      <c r="I815" s="15" t="e">
        <f>IF(L815="","",IF(INDEX([2]進修學校總表!$A$2:$R$100,L815,18)="","",INDEX([2]進修學校總表!$A$2:$R$100,L815,18)))</f>
        <v>#REF!</v>
      </c>
      <c r="J815" s="16"/>
      <c r="L815" s="10" t="e">
        <f>IF(B815="","",MATCH(VLOOKUP(A815,'[2]進修學校用書-OK'!$A$3:$O$100,B815+3,FALSE),[2]進修學校總表!$A$2:$A$100,0))</f>
        <v>#REF!</v>
      </c>
    </row>
    <row r="816" spans="1:12" s="6" customFormat="1" ht="30" customHeight="1" x14ac:dyDescent="0.25">
      <c r="A816" s="6">
        <f t="shared" si="187"/>
        <v>41</v>
      </c>
      <c r="B816" s="11" t="e">
        <f>IF(B815="","",IF(B815+1&lt;=VLOOKUP(A816,'[2]進修學校用書-OK'!$A$3:$C$100,3),B815+1,""))</f>
        <v>#REF!</v>
      </c>
      <c r="C816" s="12" t="e">
        <f>IF(L816="","",INDEX([2]進修學校總表!$A$2:$R$100,L816,5))</f>
        <v>#REF!</v>
      </c>
      <c r="D816" s="13" t="e">
        <f>IF(L816="","",INDEX([2]進修學校總表!$A$2:$R$100,L816,6))</f>
        <v>#REF!</v>
      </c>
      <c r="E816" s="13" t="e">
        <f>IF(L816="","",INDEX([2]進修學校總表!$A$2:$R$100,L816,7))</f>
        <v>#REF!</v>
      </c>
      <c r="F816" s="13" t="e">
        <f>IF(L816="","",INDEX([2]進修學校總表!$A$2:$R$100,L816,3))</f>
        <v>#REF!</v>
      </c>
      <c r="G816" s="13" t="e">
        <f>IF(L816="","",INDEX([2]進修學校總表!$A$2:$R$100,L816,13))</f>
        <v>#REF!</v>
      </c>
      <c r="H816" s="14" t="e">
        <f>IF(L816="","",IF(INDEX([2]進修學校總表!$A$2:$R$100,L816,9)="","",INDEX([2]進修學校總表!$A$2:$R$100,L816,9)))</f>
        <v>#REF!</v>
      </c>
      <c r="I816" s="15" t="e">
        <f>IF(L816="","",IF(INDEX([2]進修學校總表!$A$2:$R$100,L816,18)="","",INDEX([2]進修學校總表!$A$2:$R$100,L816,18)))</f>
        <v>#REF!</v>
      </c>
      <c r="J816" s="16"/>
      <c r="L816" s="10" t="e">
        <f>IF(B816="","",MATCH(VLOOKUP(A816,'[2]進修學校用書-OK'!$A$3:$O$100,B816+3,FALSE),[2]進修學校總表!$A$2:$A$100,0))</f>
        <v>#REF!</v>
      </c>
    </row>
    <row r="817" spans="1:12" s="6" customFormat="1" ht="30" customHeight="1" x14ac:dyDescent="0.25">
      <c r="A817" s="6">
        <f t="shared" si="187"/>
        <v>41</v>
      </c>
      <c r="B817" s="11" t="e">
        <f>IF(B816="","",IF(B816+1&lt;=VLOOKUP(A817,'[2]進修學校用書-OK'!$A$3:$C$100,3),B816+1,""))</f>
        <v>#REF!</v>
      </c>
      <c r="C817" s="12" t="e">
        <f>IF(L817="","",INDEX([2]進修學校總表!$A$2:$R$100,L817,5))</f>
        <v>#REF!</v>
      </c>
      <c r="D817" s="13" t="e">
        <f>IF(L817="","",INDEX([2]進修學校總表!$A$2:$R$100,L817,6))</f>
        <v>#REF!</v>
      </c>
      <c r="E817" s="13" t="e">
        <f>IF(L817="","",INDEX([2]進修學校總表!$A$2:$R$100,L817,7))</f>
        <v>#REF!</v>
      </c>
      <c r="F817" s="13" t="e">
        <f>IF(L817="","",INDEX([2]進修學校總表!$A$2:$R$100,L817,3))</f>
        <v>#REF!</v>
      </c>
      <c r="G817" s="13" t="e">
        <f>IF(L817="","",INDEX([2]進修學校總表!$A$2:$R$100,L817,13))</f>
        <v>#REF!</v>
      </c>
      <c r="H817" s="14" t="e">
        <f>IF(L817="","",IF(INDEX([2]進修學校總表!$A$2:$R$100,L817,9)="","",INDEX([2]進修學校總表!$A$2:$R$100,L817,9)))</f>
        <v>#REF!</v>
      </c>
      <c r="I817" s="15" t="e">
        <f>IF(L817="","",IF(INDEX([2]進修學校總表!$A$2:$R$100,L817,18)="","",INDEX([2]進修學校總表!$A$2:$R$100,L817,18)))</f>
        <v>#REF!</v>
      </c>
      <c r="J817" s="16"/>
      <c r="L817" s="10" t="e">
        <f>IF(B817="","",MATCH(VLOOKUP(A817,'[2]進修學校用書-OK'!$A$3:$O$100,B817+3,FALSE),[2]進修學校總表!$A$2:$A$100,0))</f>
        <v>#REF!</v>
      </c>
    </row>
    <row r="818" spans="1:12" ht="10.15" customHeight="1" x14ac:dyDescent="0.25">
      <c r="B818" s="17" t="s">
        <v>30</v>
      </c>
      <c r="C818" s="17"/>
      <c r="D818" s="18" t="e">
        <f t="shared" ref="D818" si="188">SUM(G806:G817)</f>
        <v>#N/A</v>
      </c>
      <c r="E818" s="18"/>
      <c r="F818" s="18"/>
      <c r="G818" s="18"/>
      <c r="H818" s="18"/>
      <c r="I818" s="18"/>
      <c r="J818" s="18"/>
    </row>
    <row r="819" spans="1:12" ht="10.15" customHeight="1" x14ac:dyDescent="0.25">
      <c r="B819" s="17"/>
      <c r="C819" s="17"/>
      <c r="D819" s="18"/>
      <c r="E819" s="18"/>
      <c r="F819" s="18"/>
      <c r="G819" s="18"/>
      <c r="H819" s="18"/>
      <c r="I819" s="18"/>
      <c r="J819" s="18"/>
    </row>
    <row r="820" spans="1:12" ht="25.15" customHeight="1" x14ac:dyDescent="0.25">
      <c r="B820" s="19"/>
      <c r="C820" s="19"/>
      <c r="D820" s="20"/>
      <c r="E820" s="20"/>
      <c r="F820" s="20"/>
      <c r="G820" s="20"/>
      <c r="H820" s="20"/>
      <c r="I820" s="20"/>
      <c r="J820" s="20"/>
    </row>
    <row r="821" spans="1:12" ht="13.9" customHeight="1" x14ac:dyDescent="0.25">
      <c r="A821" s="1">
        <f t="shared" ref="A821" si="189">A801+1</f>
        <v>42</v>
      </c>
      <c r="C821" s="3" t="str">
        <f t="shared" ref="C821:C822" si="190">C801</f>
        <v>臺北市立大安高級工業職業學校附設進修學校</v>
      </c>
      <c r="D821" s="3"/>
      <c r="E821" s="3"/>
      <c r="F821" s="3"/>
      <c r="G821" s="4"/>
      <c r="H821" s="4"/>
    </row>
    <row r="822" spans="1:12" ht="13.9" customHeight="1" x14ac:dyDescent="0.25">
      <c r="C822" s="3" t="str">
        <f t="shared" si="190"/>
        <v>106學年度第2學期 教科書單</v>
      </c>
      <c r="D822" s="3"/>
      <c r="E822" s="3"/>
      <c r="F822" s="3"/>
      <c r="G822" s="4"/>
      <c r="H822" s="4"/>
    </row>
    <row r="824" spans="1:12" x14ac:dyDescent="0.25">
      <c r="C824" s="5">
        <f>INDEX([1]班級列表!$M$2:$N$61,A821,2)</f>
        <v>0</v>
      </c>
      <c r="E824" s="2" t="s">
        <v>31</v>
      </c>
      <c r="H824" s="2" t="s">
        <v>32</v>
      </c>
    </row>
    <row r="825" spans="1:12" s="6" customFormat="1" ht="14.25" x14ac:dyDescent="0.25">
      <c r="B825" s="7" t="s">
        <v>4</v>
      </c>
      <c r="C825" s="8" t="s">
        <v>5</v>
      </c>
      <c r="D825" s="8" t="s">
        <v>6</v>
      </c>
      <c r="E825" s="8" t="s">
        <v>7</v>
      </c>
      <c r="F825" s="8" t="s">
        <v>8</v>
      </c>
      <c r="G825" s="8" t="s">
        <v>9</v>
      </c>
      <c r="H825" s="8" t="s">
        <v>10</v>
      </c>
      <c r="I825" s="9" t="s">
        <v>11</v>
      </c>
      <c r="J825" s="9" t="s">
        <v>12</v>
      </c>
      <c r="L825" s="10" t="s">
        <v>33</v>
      </c>
    </row>
    <row r="826" spans="1:12" s="6" customFormat="1" ht="24" customHeight="1" x14ac:dyDescent="0.25">
      <c r="A826" s="6">
        <f t="shared" ref="A826" si="191">A821</f>
        <v>42</v>
      </c>
      <c r="B826" s="11">
        <v>1</v>
      </c>
      <c r="C826" s="12" t="e">
        <f>IF(L826="","",INDEX([2]進修學校總表!$A$2:$R$100,L826,5))</f>
        <v>#N/A</v>
      </c>
      <c r="D826" s="13" t="e">
        <f>IF(L826="","",INDEX([2]進修學校總表!$A$2:$R$100,L826,6))</f>
        <v>#N/A</v>
      </c>
      <c r="E826" s="13" t="e">
        <f>IF(L826="","",INDEX([2]進修學校總表!$A$2:$R$100,L826,7))</f>
        <v>#N/A</v>
      </c>
      <c r="F826" s="13" t="e">
        <f>IF(L826="","",INDEX([2]進修學校總表!$A$2:$R$100,L826,3))</f>
        <v>#N/A</v>
      </c>
      <c r="G826" s="13" t="e">
        <f>IF(L826="","",INDEX([2]進修學校總表!$A$2:$R$100,L826,13))</f>
        <v>#N/A</v>
      </c>
      <c r="H826" s="14" t="e">
        <f>IF(L826="","",IF(INDEX([2]進修學校總表!$A$2:$R$100,L826,9)="","",INDEX([2]進修學校總表!$A$2:$R$100,L826,9)))</f>
        <v>#N/A</v>
      </c>
      <c r="I826" s="15" t="e">
        <f>IF(L826="","",IF(INDEX([2]進修學校總表!$A$2:$R$100,L826,18)="","",INDEX([2]進修學校總表!$A$2:$R$100,L826,18)))</f>
        <v>#N/A</v>
      </c>
      <c r="J826" s="16"/>
      <c r="L826" s="10" t="e">
        <f>IF(B826="","",MATCH(VLOOKUP(A826,'[2]進修學校用書-OK'!$A$3:$O$100,B826+3,FALSE),[2]進修學校總表!$A$2:$A$100,0))</f>
        <v>#N/A</v>
      </c>
    </row>
    <row r="827" spans="1:12" s="6" customFormat="1" ht="24" customHeight="1" x14ac:dyDescent="0.25">
      <c r="A827" s="6">
        <f t="shared" ref="A827:A837" si="192">A826</f>
        <v>42</v>
      </c>
      <c r="B827" s="11" t="e">
        <f>IF(B826="","",IF(B826+1&lt;=VLOOKUP(A827,'[2]進修學校用書-OK'!$A$3:$C$100,3),B826+1,""))</f>
        <v>#REF!</v>
      </c>
      <c r="C827" s="12" t="e">
        <f>IF(L827="","",INDEX([2]進修學校總表!$A$2:$R$100,L827,5))</f>
        <v>#REF!</v>
      </c>
      <c r="D827" s="13" t="e">
        <f>IF(L827="","",INDEX([2]進修學校總表!$A$2:$R$100,L827,6))</f>
        <v>#REF!</v>
      </c>
      <c r="E827" s="13" t="e">
        <f>IF(L827="","",INDEX([2]進修學校總表!$A$2:$R$100,L827,7))</f>
        <v>#REF!</v>
      </c>
      <c r="F827" s="13" t="e">
        <f>IF(L827="","",INDEX([2]進修學校總表!$A$2:$R$100,L827,3))</f>
        <v>#REF!</v>
      </c>
      <c r="G827" s="13" t="e">
        <f>IF(L827="","",INDEX([2]進修學校總表!$A$2:$R$100,L827,13))</f>
        <v>#REF!</v>
      </c>
      <c r="H827" s="14" t="e">
        <f>IF(L827="","",IF(INDEX([2]進修學校總表!$A$2:$R$100,L827,9)="","",INDEX([2]進修學校總表!$A$2:$R$100,L827,9)))</f>
        <v>#REF!</v>
      </c>
      <c r="I827" s="15" t="e">
        <f>IF(L827="","",IF(INDEX([2]進修學校總表!$A$2:$R$100,L827,18)="","",INDEX([2]進修學校總表!$A$2:$R$100,L827,18)))</f>
        <v>#REF!</v>
      </c>
      <c r="J827" s="16"/>
      <c r="L827" s="10" t="e">
        <f>IF(B827="","",MATCH(VLOOKUP(A827,'[2]進修學校用書-OK'!$A$3:$O$100,B827+3,FALSE),[2]進修學校總表!$A$2:$A$100,0))</f>
        <v>#REF!</v>
      </c>
    </row>
    <row r="828" spans="1:12" s="6" customFormat="1" ht="24" customHeight="1" x14ac:dyDescent="0.25">
      <c r="A828" s="6">
        <f t="shared" si="192"/>
        <v>42</v>
      </c>
      <c r="B828" s="11" t="e">
        <f>IF(B827="","",IF(B827+1&lt;=VLOOKUP(A828,'[2]進修學校用書-OK'!$A$3:$C$100,3),B827+1,""))</f>
        <v>#REF!</v>
      </c>
      <c r="C828" s="12" t="e">
        <f>IF(L828="","",INDEX([2]進修學校總表!$A$2:$R$100,L828,5))</f>
        <v>#REF!</v>
      </c>
      <c r="D828" s="13" t="e">
        <f>IF(L828="","",INDEX([2]進修學校總表!$A$2:$R$100,L828,6))</f>
        <v>#REF!</v>
      </c>
      <c r="E828" s="13" t="e">
        <f>IF(L828="","",INDEX([2]進修學校總表!$A$2:$R$100,L828,7))</f>
        <v>#REF!</v>
      </c>
      <c r="F828" s="13" t="e">
        <f>IF(L828="","",INDEX([2]進修學校總表!$A$2:$R$100,L828,3))</f>
        <v>#REF!</v>
      </c>
      <c r="G828" s="13" t="e">
        <f>IF(L828="","",INDEX([2]進修學校總表!$A$2:$R$100,L828,13))</f>
        <v>#REF!</v>
      </c>
      <c r="H828" s="14" t="e">
        <f>IF(L828="","",IF(INDEX([2]進修學校總表!$A$2:$R$100,L828,9)="","",INDEX([2]進修學校總表!$A$2:$R$100,L828,9)))</f>
        <v>#REF!</v>
      </c>
      <c r="I828" s="15" t="e">
        <f>IF(L828="","",IF(INDEX([2]進修學校總表!$A$2:$R$100,L828,18)="","",INDEX([2]進修學校總表!$A$2:$R$100,L828,18)))</f>
        <v>#REF!</v>
      </c>
      <c r="J828" s="16"/>
      <c r="L828" s="10" t="e">
        <f>IF(B828="","",MATCH(VLOOKUP(A828,'[2]進修學校用書-OK'!$A$3:$O$100,B828+3,FALSE),[2]進修學校總表!$A$2:$A$100,0))</f>
        <v>#REF!</v>
      </c>
    </row>
    <row r="829" spans="1:12" s="6" customFormat="1" ht="24" customHeight="1" x14ac:dyDescent="0.25">
      <c r="A829" s="6">
        <f t="shared" si="192"/>
        <v>42</v>
      </c>
      <c r="B829" s="11" t="e">
        <f>IF(B828="","",IF(B828+1&lt;=VLOOKUP(A829,'[2]進修學校用書-OK'!$A$3:$C$100,3),B828+1,""))</f>
        <v>#REF!</v>
      </c>
      <c r="C829" s="12" t="e">
        <f>IF(L829="","",INDEX([2]進修學校總表!$A$2:$R$100,L829,5))</f>
        <v>#REF!</v>
      </c>
      <c r="D829" s="13" t="e">
        <f>IF(L829="","",INDEX([2]進修學校總表!$A$2:$R$100,L829,6))</f>
        <v>#REF!</v>
      </c>
      <c r="E829" s="13" t="e">
        <f>IF(L829="","",INDEX([2]進修學校總表!$A$2:$R$100,L829,7))</f>
        <v>#REF!</v>
      </c>
      <c r="F829" s="13" t="e">
        <f>IF(L829="","",INDEX([2]進修學校總表!$A$2:$R$100,L829,3))</f>
        <v>#REF!</v>
      </c>
      <c r="G829" s="13" t="e">
        <f>IF(L829="","",INDEX([2]進修學校總表!$A$2:$R$100,L829,13))</f>
        <v>#REF!</v>
      </c>
      <c r="H829" s="14" t="e">
        <f>IF(L829="","",IF(INDEX([2]進修學校總表!$A$2:$R$100,L829,9)="","",INDEX([2]進修學校總表!$A$2:$R$100,L829,9)))</f>
        <v>#REF!</v>
      </c>
      <c r="I829" s="15" t="e">
        <f>IF(L829="","",IF(INDEX([2]進修學校總表!$A$2:$R$100,L829,18)="","",INDEX([2]進修學校總表!$A$2:$R$100,L829,18)))</f>
        <v>#REF!</v>
      </c>
      <c r="J829" s="16"/>
      <c r="L829" s="10" t="e">
        <f>IF(B829="","",MATCH(VLOOKUP(A829,'[2]進修學校用書-OK'!$A$3:$O$100,B829+3,FALSE),[2]進修學校總表!$A$2:$A$100,0))</f>
        <v>#REF!</v>
      </c>
    </row>
    <row r="830" spans="1:12" s="6" customFormat="1" ht="24" customHeight="1" x14ac:dyDescent="0.25">
      <c r="A830" s="6">
        <f t="shared" si="192"/>
        <v>42</v>
      </c>
      <c r="B830" s="11" t="e">
        <f>IF(B829="","",IF(B829+1&lt;=VLOOKUP(A830,'[2]進修學校用書-OK'!$A$3:$C$100,3),B829+1,""))</f>
        <v>#REF!</v>
      </c>
      <c r="C830" s="12" t="e">
        <f>IF(L830="","",INDEX([2]進修學校總表!$A$2:$R$100,L830,5))</f>
        <v>#REF!</v>
      </c>
      <c r="D830" s="13" t="e">
        <f>IF(L830="","",INDEX([2]進修學校總表!$A$2:$R$100,L830,6))</f>
        <v>#REF!</v>
      </c>
      <c r="E830" s="13" t="e">
        <f>IF(L830="","",INDEX([2]進修學校總表!$A$2:$R$100,L830,7))</f>
        <v>#REF!</v>
      </c>
      <c r="F830" s="13" t="e">
        <f>IF(L830="","",INDEX([2]進修學校總表!$A$2:$R$100,L830,3))</f>
        <v>#REF!</v>
      </c>
      <c r="G830" s="13" t="e">
        <f>IF(L830="","",INDEX([2]進修學校總表!$A$2:$R$100,L830,13))</f>
        <v>#REF!</v>
      </c>
      <c r="H830" s="14" t="e">
        <f>IF(L830="","",IF(INDEX([2]進修學校總表!$A$2:$R$100,L830,9)="","",INDEX([2]進修學校總表!$A$2:$R$100,L830,9)))</f>
        <v>#REF!</v>
      </c>
      <c r="I830" s="15" t="e">
        <f>IF(L830="","",IF(INDEX([2]進修學校總表!$A$2:$R$100,L830,18)="","",INDEX([2]進修學校總表!$A$2:$R$100,L830,18)))</f>
        <v>#REF!</v>
      </c>
      <c r="J830" s="16"/>
      <c r="L830" s="10" t="e">
        <f>IF(B830="","",MATCH(VLOOKUP(A830,'[2]進修學校用書-OK'!$A$3:$O$100,B830+3,FALSE),[2]進修學校總表!$A$2:$A$100,0))</f>
        <v>#REF!</v>
      </c>
    </row>
    <row r="831" spans="1:12" s="6" customFormat="1" ht="24" customHeight="1" x14ac:dyDescent="0.25">
      <c r="A831" s="6">
        <f t="shared" si="192"/>
        <v>42</v>
      </c>
      <c r="B831" s="11" t="e">
        <f>IF(B830="","",IF(B830+1&lt;=VLOOKUP(A831,'[2]進修學校用書-OK'!$A$3:$C$100,3),B830+1,""))</f>
        <v>#REF!</v>
      </c>
      <c r="C831" s="12" t="e">
        <f>IF(L831="","",INDEX([2]進修學校總表!$A$2:$R$100,L831,5))</f>
        <v>#REF!</v>
      </c>
      <c r="D831" s="13" t="e">
        <f>IF(L831="","",INDEX([2]進修學校總表!$A$2:$R$100,L831,6))</f>
        <v>#REF!</v>
      </c>
      <c r="E831" s="13" t="e">
        <f>IF(L831="","",INDEX([2]進修學校總表!$A$2:$R$100,L831,7))</f>
        <v>#REF!</v>
      </c>
      <c r="F831" s="13" t="e">
        <f>IF(L831="","",INDEX([2]進修學校總表!$A$2:$R$100,L831,3))</f>
        <v>#REF!</v>
      </c>
      <c r="G831" s="13" t="e">
        <f>IF(L831="","",INDEX([2]進修學校總表!$A$2:$R$100,L831,13))</f>
        <v>#REF!</v>
      </c>
      <c r="H831" s="14" t="e">
        <f>IF(L831="","",IF(INDEX([2]進修學校總表!$A$2:$R$100,L831,9)="","",INDEX([2]進修學校總表!$A$2:$R$100,L831,9)))</f>
        <v>#REF!</v>
      </c>
      <c r="I831" s="15" t="e">
        <f>IF(L831="","",IF(INDEX([2]進修學校總表!$A$2:$R$100,L831,18)="","",INDEX([2]進修學校總表!$A$2:$R$100,L831,18)))</f>
        <v>#REF!</v>
      </c>
      <c r="J831" s="16"/>
      <c r="L831" s="10" t="e">
        <f>IF(B831="","",MATCH(VLOOKUP(A831,'[2]進修學校用書-OK'!$A$3:$O$100,B831+3,FALSE),[2]進修學校總表!$A$2:$A$100,0))</f>
        <v>#REF!</v>
      </c>
    </row>
    <row r="832" spans="1:12" s="6" customFormat="1" ht="24" customHeight="1" x14ac:dyDescent="0.25">
      <c r="A832" s="6">
        <f t="shared" si="192"/>
        <v>42</v>
      </c>
      <c r="B832" s="11" t="e">
        <f>IF(B831="","",IF(B831+1&lt;=VLOOKUP(A832,'[2]進修學校用書-OK'!$A$3:$C$100,3),B831+1,""))</f>
        <v>#REF!</v>
      </c>
      <c r="C832" s="12" t="e">
        <f>IF(L832="","",INDEX([2]進修學校總表!$A$2:$R$100,L832,5))</f>
        <v>#REF!</v>
      </c>
      <c r="D832" s="13" t="e">
        <f>IF(L832="","",INDEX([2]進修學校總表!$A$2:$R$100,L832,6))</f>
        <v>#REF!</v>
      </c>
      <c r="E832" s="13" t="e">
        <f>IF(L832="","",INDEX([2]進修學校總表!$A$2:$R$100,L832,7))</f>
        <v>#REF!</v>
      </c>
      <c r="F832" s="13" t="e">
        <f>IF(L832="","",INDEX([2]進修學校總表!$A$2:$R$100,L832,3))</f>
        <v>#REF!</v>
      </c>
      <c r="G832" s="13" t="e">
        <f>IF(L832="","",INDEX([2]進修學校總表!$A$2:$R$100,L832,13))</f>
        <v>#REF!</v>
      </c>
      <c r="H832" s="14" t="e">
        <f>IF(L832="","",IF(INDEX([2]進修學校總表!$A$2:$R$100,L832,9)="","",INDEX([2]進修學校總表!$A$2:$R$100,L832,9)))</f>
        <v>#REF!</v>
      </c>
      <c r="I832" s="15" t="e">
        <f>IF(L832="","",IF(INDEX([2]進修學校總表!$A$2:$R$100,L832,18)="","",INDEX([2]進修學校總表!$A$2:$R$100,L832,18)))</f>
        <v>#REF!</v>
      </c>
      <c r="J832" s="16"/>
      <c r="L832" s="10" t="e">
        <f>IF(B832="","",MATCH(VLOOKUP(A832,'[2]進修學校用書-OK'!$A$3:$O$100,B832+3,FALSE),[2]進修學校總表!$A$2:$A$100,0))</f>
        <v>#REF!</v>
      </c>
    </row>
    <row r="833" spans="1:12" s="6" customFormat="1" ht="24" customHeight="1" x14ac:dyDescent="0.25">
      <c r="A833" s="6">
        <f t="shared" si="192"/>
        <v>42</v>
      </c>
      <c r="B833" s="11" t="e">
        <f>IF(B832="","",IF(B832+1&lt;=VLOOKUP(A833,'[2]進修學校用書-OK'!$A$3:$C$100,3),B832+1,""))</f>
        <v>#REF!</v>
      </c>
      <c r="C833" s="12" t="e">
        <f>IF(L833="","",INDEX([2]進修學校總表!$A$2:$R$100,L833,5))</f>
        <v>#REF!</v>
      </c>
      <c r="D833" s="13" t="e">
        <f>IF(L833="","",INDEX([2]進修學校總表!$A$2:$R$100,L833,6))</f>
        <v>#REF!</v>
      </c>
      <c r="E833" s="13" t="e">
        <f>IF(L833="","",INDEX([2]進修學校總表!$A$2:$R$100,L833,7))</f>
        <v>#REF!</v>
      </c>
      <c r="F833" s="13" t="e">
        <f>IF(L833="","",INDEX([2]進修學校總表!$A$2:$R$100,L833,3))</f>
        <v>#REF!</v>
      </c>
      <c r="G833" s="13" t="e">
        <f>IF(L833="","",INDEX([2]進修學校總表!$A$2:$R$100,L833,13))</f>
        <v>#REF!</v>
      </c>
      <c r="H833" s="14" t="e">
        <f>IF(L833="","",IF(INDEX([2]進修學校總表!$A$2:$R$100,L833,9)="","",INDEX([2]進修學校總表!$A$2:$R$100,L833,9)))</f>
        <v>#REF!</v>
      </c>
      <c r="I833" s="15" t="e">
        <f>IF(L833="","",IF(INDEX([2]進修學校總表!$A$2:$R$100,L833,18)="","",INDEX([2]進修學校總表!$A$2:$R$100,L833,18)))</f>
        <v>#REF!</v>
      </c>
      <c r="J833" s="16"/>
      <c r="L833" s="10" t="e">
        <f>IF(B833="","",MATCH(VLOOKUP(A833,'[2]進修學校用書-OK'!$A$3:$O$100,B833+3,FALSE),[2]進修學校總表!$A$2:$A$100,0))</f>
        <v>#REF!</v>
      </c>
    </row>
    <row r="834" spans="1:12" s="6" customFormat="1" ht="24" customHeight="1" x14ac:dyDescent="0.25">
      <c r="A834" s="6">
        <f t="shared" si="192"/>
        <v>42</v>
      </c>
      <c r="B834" s="11" t="e">
        <f>IF(B833="","",IF(B833+1&lt;=VLOOKUP(A834,'[2]進修學校用書-OK'!$A$3:$C$100,3),B833+1,""))</f>
        <v>#REF!</v>
      </c>
      <c r="C834" s="12" t="e">
        <f>IF(L834="","",INDEX([2]進修學校總表!$A$2:$R$100,L834,5))</f>
        <v>#REF!</v>
      </c>
      <c r="D834" s="13" t="e">
        <f>IF(L834="","",INDEX([2]進修學校總表!$A$2:$R$100,L834,6))</f>
        <v>#REF!</v>
      </c>
      <c r="E834" s="13" t="e">
        <f>IF(L834="","",INDEX([2]進修學校總表!$A$2:$R$100,L834,7))</f>
        <v>#REF!</v>
      </c>
      <c r="F834" s="13" t="e">
        <f>IF(L834="","",INDEX([2]進修學校總表!$A$2:$R$100,L834,3))</f>
        <v>#REF!</v>
      </c>
      <c r="G834" s="13" t="e">
        <f>IF(L834="","",INDEX([2]進修學校總表!$A$2:$R$100,L834,13))</f>
        <v>#REF!</v>
      </c>
      <c r="H834" s="14" t="e">
        <f>IF(L834="","",IF(INDEX([2]進修學校總表!$A$2:$R$100,L834,9)="","",INDEX([2]進修學校總表!$A$2:$R$100,L834,9)))</f>
        <v>#REF!</v>
      </c>
      <c r="I834" s="15" t="e">
        <f>IF(L834="","",IF(INDEX([2]進修學校總表!$A$2:$R$100,L834,18)="","",INDEX([2]進修學校總表!$A$2:$R$100,L834,18)))</f>
        <v>#REF!</v>
      </c>
      <c r="J834" s="16"/>
      <c r="L834" s="10" t="e">
        <f>IF(B834="","",MATCH(VLOOKUP(A834,'[2]進修學校用書-OK'!$A$3:$O$100,B834+3,FALSE),[2]進修學校總表!$A$2:$A$100,0))</f>
        <v>#REF!</v>
      </c>
    </row>
    <row r="835" spans="1:12" s="6" customFormat="1" ht="30" customHeight="1" x14ac:dyDescent="0.25">
      <c r="A835" s="6">
        <f t="shared" si="192"/>
        <v>42</v>
      </c>
      <c r="B835" s="11" t="e">
        <f>IF(B834="","",IF(B834+1&lt;=VLOOKUP(A835,'[2]進修學校用書-OK'!$A$3:$C$100,3),B834+1,""))</f>
        <v>#REF!</v>
      </c>
      <c r="C835" s="12" t="e">
        <f>IF(L835="","",INDEX([2]進修學校總表!$A$2:$R$100,L835,5))</f>
        <v>#REF!</v>
      </c>
      <c r="D835" s="13" t="e">
        <f>IF(L835="","",INDEX([2]進修學校總表!$A$2:$R$100,L835,6))</f>
        <v>#REF!</v>
      </c>
      <c r="E835" s="13" t="e">
        <f>IF(L835="","",INDEX([2]進修學校總表!$A$2:$R$100,L835,7))</f>
        <v>#REF!</v>
      </c>
      <c r="F835" s="13" t="e">
        <f>IF(L835="","",INDEX([2]進修學校總表!$A$2:$R$100,L835,3))</f>
        <v>#REF!</v>
      </c>
      <c r="G835" s="13" t="e">
        <f>IF(L835="","",INDEX([2]進修學校總表!$A$2:$R$100,L835,13))</f>
        <v>#REF!</v>
      </c>
      <c r="H835" s="14" t="e">
        <f>IF(L835="","",IF(INDEX([2]進修學校總表!$A$2:$R$100,L835,9)="","",INDEX([2]進修學校總表!$A$2:$R$100,L835,9)))</f>
        <v>#REF!</v>
      </c>
      <c r="I835" s="15" t="e">
        <f>IF(L835="","",IF(INDEX([2]進修學校總表!$A$2:$R$100,L835,18)="","",INDEX([2]進修學校總表!$A$2:$R$100,L835,18)))</f>
        <v>#REF!</v>
      </c>
      <c r="J835" s="16"/>
      <c r="L835" s="10" t="e">
        <f>IF(B835="","",MATCH(VLOOKUP(A835,'[2]進修學校用書-OK'!$A$3:$O$100,B835+3,FALSE),[2]進修學校總表!$A$2:$A$100,0))</f>
        <v>#REF!</v>
      </c>
    </row>
    <row r="836" spans="1:12" s="6" customFormat="1" ht="30" customHeight="1" x14ac:dyDescent="0.25">
      <c r="A836" s="6">
        <f t="shared" si="192"/>
        <v>42</v>
      </c>
      <c r="B836" s="11" t="e">
        <f>IF(B835="","",IF(B835+1&lt;=VLOOKUP(A836,'[2]進修學校用書-OK'!$A$3:$C$100,3),B835+1,""))</f>
        <v>#REF!</v>
      </c>
      <c r="C836" s="12" t="e">
        <f>IF(L836="","",INDEX([2]進修學校總表!$A$2:$R$100,L836,5))</f>
        <v>#REF!</v>
      </c>
      <c r="D836" s="13" t="e">
        <f>IF(L836="","",INDEX([2]進修學校總表!$A$2:$R$100,L836,6))</f>
        <v>#REF!</v>
      </c>
      <c r="E836" s="13" t="e">
        <f>IF(L836="","",INDEX([2]進修學校總表!$A$2:$R$100,L836,7))</f>
        <v>#REF!</v>
      </c>
      <c r="F836" s="13" t="e">
        <f>IF(L836="","",INDEX([2]進修學校總表!$A$2:$R$100,L836,3))</f>
        <v>#REF!</v>
      </c>
      <c r="G836" s="13" t="e">
        <f>IF(L836="","",INDEX([2]進修學校總表!$A$2:$R$100,L836,13))</f>
        <v>#REF!</v>
      </c>
      <c r="H836" s="14" t="e">
        <f>IF(L836="","",IF(INDEX([2]進修學校總表!$A$2:$R$100,L836,9)="","",INDEX([2]進修學校總表!$A$2:$R$100,L836,9)))</f>
        <v>#REF!</v>
      </c>
      <c r="I836" s="15" t="e">
        <f>IF(L836="","",IF(INDEX([2]進修學校總表!$A$2:$R$100,L836,18)="","",INDEX([2]進修學校總表!$A$2:$R$100,L836,18)))</f>
        <v>#REF!</v>
      </c>
      <c r="J836" s="16"/>
      <c r="L836" s="10" t="e">
        <f>IF(B836="","",MATCH(VLOOKUP(A836,'[2]進修學校用書-OK'!$A$3:$O$100,B836+3,FALSE),[2]進修學校總表!$A$2:$A$100,0))</f>
        <v>#REF!</v>
      </c>
    </row>
    <row r="837" spans="1:12" s="6" customFormat="1" ht="30" customHeight="1" x14ac:dyDescent="0.25">
      <c r="A837" s="6">
        <f t="shared" si="192"/>
        <v>42</v>
      </c>
      <c r="B837" s="11" t="e">
        <f>IF(B836="","",IF(B836+1&lt;=VLOOKUP(A837,'[2]進修學校用書-OK'!$A$3:$C$100,3),B836+1,""))</f>
        <v>#REF!</v>
      </c>
      <c r="C837" s="12" t="e">
        <f>IF(L837="","",INDEX([2]進修學校總表!$A$2:$R$100,L837,5))</f>
        <v>#REF!</v>
      </c>
      <c r="D837" s="13" t="e">
        <f>IF(L837="","",INDEX([2]進修學校總表!$A$2:$R$100,L837,6))</f>
        <v>#REF!</v>
      </c>
      <c r="E837" s="13" t="e">
        <f>IF(L837="","",INDEX([2]進修學校總表!$A$2:$R$100,L837,7))</f>
        <v>#REF!</v>
      </c>
      <c r="F837" s="13" t="e">
        <f>IF(L837="","",INDEX([2]進修學校總表!$A$2:$R$100,L837,3))</f>
        <v>#REF!</v>
      </c>
      <c r="G837" s="13" t="e">
        <f>IF(L837="","",INDEX([2]進修學校總表!$A$2:$R$100,L837,13))</f>
        <v>#REF!</v>
      </c>
      <c r="H837" s="14" t="e">
        <f>IF(L837="","",IF(INDEX([2]進修學校總表!$A$2:$R$100,L837,9)="","",INDEX([2]進修學校總表!$A$2:$R$100,L837,9)))</f>
        <v>#REF!</v>
      </c>
      <c r="I837" s="15" t="e">
        <f>IF(L837="","",IF(INDEX([2]進修學校總表!$A$2:$R$100,L837,18)="","",INDEX([2]進修學校總表!$A$2:$R$100,L837,18)))</f>
        <v>#REF!</v>
      </c>
      <c r="J837" s="16"/>
      <c r="L837" s="10" t="e">
        <f>IF(B837="","",MATCH(VLOOKUP(A837,'[2]進修學校用書-OK'!$A$3:$O$100,B837+3,FALSE),[2]進修學校總表!$A$2:$A$100,0))</f>
        <v>#REF!</v>
      </c>
    </row>
    <row r="838" spans="1:12" ht="10.15" customHeight="1" x14ac:dyDescent="0.25">
      <c r="B838" s="17" t="s">
        <v>72</v>
      </c>
      <c r="C838" s="17"/>
      <c r="D838" s="18" t="e">
        <f t="shared" ref="D838" si="193">SUM(G826:G837)</f>
        <v>#N/A</v>
      </c>
      <c r="E838" s="18"/>
      <c r="F838" s="18"/>
      <c r="G838" s="18"/>
      <c r="H838" s="18"/>
      <c r="I838" s="18"/>
      <c r="J838" s="18"/>
    </row>
    <row r="839" spans="1:12" ht="10.15" customHeight="1" x14ac:dyDescent="0.25">
      <c r="B839" s="17"/>
      <c r="C839" s="17"/>
      <c r="D839" s="18"/>
      <c r="E839" s="18"/>
      <c r="F839" s="18"/>
      <c r="G839" s="18"/>
      <c r="H839" s="18"/>
      <c r="I839" s="18"/>
      <c r="J839" s="18"/>
    </row>
    <row r="840" spans="1:12" ht="25.15" customHeight="1" x14ac:dyDescent="0.25">
      <c r="B840" s="19"/>
      <c r="C840" s="19"/>
      <c r="D840" s="20"/>
      <c r="E840" s="20"/>
      <c r="F840" s="20"/>
      <c r="G840" s="20"/>
      <c r="H840" s="20"/>
      <c r="I840" s="20"/>
      <c r="J840" s="20"/>
    </row>
    <row r="841" spans="1:12" ht="13.9" customHeight="1" x14ac:dyDescent="0.25">
      <c r="A841" s="1">
        <f t="shared" ref="A841" si="194">A821+1</f>
        <v>43</v>
      </c>
      <c r="C841" s="3" t="str">
        <f t="shared" ref="C841:C842" si="195">C821</f>
        <v>臺北市立大安高級工業職業學校附設進修學校</v>
      </c>
      <c r="D841" s="3"/>
      <c r="E841" s="3"/>
      <c r="F841" s="3"/>
      <c r="G841" s="4"/>
      <c r="H841" s="4"/>
    </row>
    <row r="842" spans="1:12" ht="13.9" customHeight="1" x14ac:dyDescent="0.25">
      <c r="C842" s="3" t="str">
        <f t="shared" si="195"/>
        <v>106學年度第2學期 教科書單</v>
      </c>
      <c r="D842" s="3"/>
      <c r="E842" s="3"/>
      <c r="F842" s="3"/>
      <c r="G842" s="4"/>
      <c r="H842" s="4"/>
    </row>
    <row r="844" spans="1:12" x14ac:dyDescent="0.25">
      <c r="C844" s="5">
        <f>INDEX([1]班級列表!$M$2:$N$61,A841,2)</f>
        <v>0</v>
      </c>
      <c r="E844" s="2" t="s">
        <v>31</v>
      </c>
      <c r="H844" s="2" t="s">
        <v>32</v>
      </c>
    </row>
    <row r="845" spans="1:12" s="6" customFormat="1" ht="14.25" x14ac:dyDescent="0.25">
      <c r="B845" s="7" t="s">
        <v>4</v>
      </c>
      <c r="C845" s="8" t="s">
        <v>5</v>
      </c>
      <c r="D845" s="8" t="s">
        <v>6</v>
      </c>
      <c r="E845" s="8" t="s">
        <v>7</v>
      </c>
      <c r="F845" s="8" t="s">
        <v>8</v>
      </c>
      <c r="G845" s="8" t="s">
        <v>9</v>
      </c>
      <c r="H845" s="8" t="s">
        <v>10</v>
      </c>
      <c r="I845" s="9" t="s">
        <v>11</v>
      </c>
      <c r="J845" s="9" t="s">
        <v>12</v>
      </c>
      <c r="L845" s="10" t="s">
        <v>33</v>
      </c>
    </row>
    <row r="846" spans="1:12" s="6" customFormat="1" ht="24" customHeight="1" x14ac:dyDescent="0.25">
      <c r="A846" s="6">
        <f t="shared" ref="A846" si="196">A841</f>
        <v>43</v>
      </c>
      <c r="B846" s="11">
        <v>1</v>
      </c>
      <c r="C846" s="12" t="e">
        <f>IF(L846="","",INDEX([2]進修學校總表!$A$2:$R$100,L846,5))</f>
        <v>#N/A</v>
      </c>
      <c r="D846" s="13" t="e">
        <f>IF(L846="","",INDEX([2]進修學校總表!$A$2:$R$100,L846,6))</f>
        <v>#N/A</v>
      </c>
      <c r="E846" s="13" t="e">
        <f>IF(L846="","",INDEX([2]進修學校總表!$A$2:$R$100,L846,7))</f>
        <v>#N/A</v>
      </c>
      <c r="F846" s="13" t="e">
        <f>IF(L846="","",INDEX([2]進修學校總表!$A$2:$R$100,L846,3))</f>
        <v>#N/A</v>
      </c>
      <c r="G846" s="13" t="e">
        <f>IF(L846="","",INDEX([2]進修學校總表!$A$2:$R$100,L846,13))</f>
        <v>#N/A</v>
      </c>
      <c r="H846" s="14" t="e">
        <f>IF(L846="","",IF(INDEX([2]進修學校總表!$A$2:$R$100,L846,9)="","",INDEX([2]進修學校總表!$A$2:$R$100,L846,9)))</f>
        <v>#N/A</v>
      </c>
      <c r="I846" s="15" t="e">
        <f>IF(L846="","",IF(INDEX([2]進修學校總表!$A$2:$R$100,L846,18)="","",INDEX([2]進修學校總表!$A$2:$R$100,L846,18)))</f>
        <v>#N/A</v>
      </c>
      <c r="J846" s="16"/>
      <c r="L846" s="10" t="e">
        <f>IF(B846="","",MATCH(VLOOKUP(A846,'[2]進修學校用書-OK'!$A$3:$O$100,B846+3,FALSE),[2]進修學校總表!$A$2:$A$100,0))</f>
        <v>#N/A</v>
      </c>
    </row>
    <row r="847" spans="1:12" s="6" customFormat="1" ht="24" customHeight="1" x14ac:dyDescent="0.25">
      <c r="A847" s="6">
        <f t="shared" ref="A847:A857" si="197">A846</f>
        <v>43</v>
      </c>
      <c r="B847" s="11" t="e">
        <f>IF(B846="","",IF(B846+1&lt;=VLOOKUP(A847,'[2]進修學校用書-OK'!$A$3:$C$100,3),B846+1,""))</f>
        <v>#REF!</v>
      </c>
      <c r="C847" s="12" t="e">
        <f>IF(L847="","",INDEX([2]進修學校總表!$A$2:$R$100,L847,5))</f>
        <v>#REF!</v>
      </c>
      <c r="D847" s="13" t="e">
        <f>IF(L847="","",INDEX([2]進修學校總表!$A$2:$R$100,L847,6))</f>
        <v>#REF!</v>
      </c>
      <c r="E847" s="13" t="e">
        <f>IF(L847="","",INDEX([2]進修學校總表!$A$2:$R$100,L847,7))</f>
        <v>#REF!</v>
      </c>
      <c r="F847" s="13" t="e">
        <f>IF(L847="","",INDEX([2]進修學校總表!$A$2:$R$100,L847,3))</f>
        <v>#REF!</v>
      </c>
      <c r="G847" s="13" t="e">
        <f>IF(L847="","",INDEX([2]進修學校總表!$A$2:$R$100,L847,13))</f>
        <v>#REF!</v>
      </c>
      <c r="H847" s="14" t="e">
        <f>IF(L847="","",IF(INDEX([2]進修學校總表!$A$2:$R$100,L847,9)="","",INDEX([2]進修學校總表!$A$2:$R$100,L847,9)))</f>
        <v>#REF!</v>
      </c>
      <c r="I847" s="15" t="e">
        <f>IF(L847="","",IF(INDEX([2]進修學校總表!$A$2:$R$100,L847,18)="","",INDEX([2]進修學校總表!$A$2:$R$100,L847,18)))</f>
        <v>#REF!</v>
      </c>
      <c r="J847" s="16"/>
      <c r="L847" s="10" t="e">
        <f>IF(B847="","",MATCH(VLOOKUP(A847,'[2]進修學校用書-OK'!$A$3:$O$100,B847+3,FALSE),[2]進修學校總表!$A$2:$A$100,0))</f>
        <v>#REF!</v>
      </c>
    </row>
    <row r="848" spans="1:12" s="6" customFormat="1" ht="24" customHeight="1" x14ac:dyDescent="0.25">
      <c r="A848" s="6">
        <f t="shared" si="197"/>
        <v>43</v>
      </c>
      <c r="B848" s="11" t="e">
        <f>IF(B847="","",IF(B847+1&lt;=VLOOKUP(A848,'[2]進修學校用書-OK'!$A$3:$C$100,3),B847+1,""))</f>
        <v>#REF!</v>
      </c>
      <c r="C848" s="12" t="e">
        <f>IF(L848="","",INDEX([2]進修學校總表!$A$2:$R$100,L848,5))</f>
        <v>#REF!</v>
      </c>
      <c r="D848" s="13" t="e">
        <f>IF(L848="","",INDEX([2]進修學校總表!$A$2:$R$100,L848,6))</f>
        <v>#REF!</v>
      </c>
      <c r="E848" s="13" t="e">
        <f>IF(L848="","",INDEX([2]進修學校總表!$A$2:$R$100,L848,7))</f>
        <v>#REF!</v>
      </c>
      <c r="F848" s="13" t="e">
        <f>IF(L848="","",INDEX([2]進修學校總表!$A$2:$R$100,L848,3))</f>
        <v>#REF!</v>
      </c>
      <c r="G848" s="13" t="e">
        <f>IF(L848="","",INDEX([2]進修學校總表!$A$2:$R$100,L848,13))</f>
        <v>#REF!</v>
      </c>
      <c r="H848" s="14" t="e">
        <f>IF(L848="","",IF(INDEX([2]進修學校總表!$A$2:$R$100,L848,9)="","",INDEX([2]進修學校總表!$A$2:$R$100,L848,9)))</f>
        <v>#REF!</v>
      </c>
      <c r="I848" s="15" t="e">
        <f>IF(L848="","",IF(INDEX([2]進修學校總表!$A$2:$R$100,L848,18)="","",INDEX([2]進修學校總表!$A$2:$R$100,L848,18)))</f>
        <v>#REF!</v>
      </c>
      <c r="J848" s="16"/>
      <c r="L848" s="10" t="e">
        <f>IF(B848="","",MATCH(VLOOKUP(A848,'[2]進修學校用書-OK'!$A$3:$O$100,B848+3,FALSE),[2]進修學校總表!$A$2:$A$100,0))</f>
        <v>#REF!</v>
      </c>
    </row>
    <row r="849" spans="1:12" s="6" customFormat="1" ht="24" customHeight="1" x14ac:dyDescent="0.25">
      <c r="A849" s="6">
        <f t="shared" si="197"/>
        <v>43</v>
      </c>
      <c r="B849" s="11" t="e">
        <f>IF(B848="","",IF(B848+1&lt;=VLOOKUP(A849,'[2]進修學校用書-OK'!$A$3:$C$100,3),B848+1,""))</f>
        <v>#REF!</v>
      </c>
      <c r="C849" s="12" t="e">
        <f>IF(L849="","",INDEX([2]進修學校總表!$A$2:$R$100,L849,5))</f>
        <v>#REF!</v>
      </c>
      <c r="D849" s="13" t="e">
        <f>IF(L849="","",INDEX([2]進修學校總表!$A$2:$R$100,L849,6))</f>
        <v>#REF!</v>
      </c>
      <c r="E849" s="13" t="e">
        <f>IF(L849="","",INDEX([2]進修學校總表!$A$2:$R$100,L849,7))</f>
        <v>#REF!</v>
      </c>
      <c r="F849" s="13" t="e">
        <f>IF(L849="","",INDEX([2]進修學校總表!$A$2:$R$100,L849,3))</f>
        <v>#REF!</v>
      </c>
      <c r="G849" s="13" t="e">
        <f>IF(L849="","",INDEX([2]進修學校總表!$A$2:$R$100,L849,13))</f>
        <v>#REF!</v>
      </c>
      <c r="H849" s="14" t="e">
        <f>IF(L849="","",IF(INDEX([2]進修學校總表!$A$2:$R$100,L849,9)="","",INDEX([2]進修學校總表!$A$2:$R$100,L849,9)))</f>
        <v>#REF!</v>
      </c>
      <c r="I849" s="15" t="e">
        <f>IF(L849="","",IF(INDEX([2]進修學校總表!$A$2:$R$100,L849,18)="","",INDEX([2]進修學校總表!$A$2:$R$100,L849,18)))</f>
        <v>#REF!</v>
      </c>
      <c r="J849" s="16"/>
      <c r="L849" s="10" t="e">
        <f>IF(B849="","",MATCH(VLOOKUP(A849,'[2]進修學校用書-OK'!$A$3:$O$100,B849+3,FALSE),[2]進修學校總表!$A$2:$A$100,0))</f>
        <v>#REF!</v>
      </c>
    </row>
    <row r="850" spans="1:12" s="6" customFormat="1" ht="24" customHeight="1" x14ac:dyDescent="0.25">
      <c r="A850" s="6">
        <f t="shared" si="197"/>
        <v>43</v>
      </c>
      <c r="B850" s="11" t="e">
        <f>IF(B849="","",IF(B849+1&lt;=VLOOKUP(A850,'[2]進修學校用書-OK'!$A$3:$C$100,3),B849+1,""))</f>
        <v>#REF!</v>
      </c>
      <c r="C850" s="12" t="e">
        <f>IF(L850="","",INDEX([2]進修學校總表!$A$2:$R$100,L850,5))</f>
        <v>#REF!</v>
      </c>
      <c r="D850" s="13" t="e">
        <f>IF(L850="","",INDEX([2]進修學校總表!$A$2:$R$100,L850,6))</f>
        <v>#REF!</v>
      </c>
      <c r="E850" s="13" t="e">
        <f>IF(L850="","",INDEX([2]進修學校總表!$A$2:$R$100,L850,7))</f>
        <v>#REF!</v>
      </c>
      <c r="F850" s="13" t="e">
        <f>IF(L850="","",INDEX([2]進修學校總表!$A$2:$R$100,L850,3))</f>
        <v>#REF!</v>
      </c>
      <c r="G850" s="13" t="e">
        <f>IF(L850="","",INDEX([2]進修學校總表!$A$2:$R$100,L850,13))</f>
        <v>#REF!</v>
      </c>
      <c r="H850" s="14" t="e">
        <f>IF(L850="","",IF(INDEX([2]進修學校總表!$A$2:$R$100,L850,9)="","",INDEX([2]進修學校總表!$A$2:$R$100,L850,9)))</f>
        <v>#REF!</v>
      </c>
      <c r="I850" s="15" t="e">
        <f>IF(L850="","",IF(INDEX([2]進修學校總表!$A$2:$R$100,L850,18)="","",INDEX([2]進修學校總表!$A$2:$R$100,L850,18)))</f>
        <v>#REF!</v>
      </c>
      <c r="J850" s="16"/>
      <c r="L850" s="10" t="e">
        <f>IF(B850="","",MATCH(VLOOKUP(A850,'[2]進修學校用書-OK'!$A$3:$O$100,B850+3,FALSE),[2]進修學校總表!$A$2:$A$100,0))</f>
        <v>#REF!</v>
      </c>
    </row>
    <row r="851" spans="1:12" s="6" customFormat="1" ht="24" customHeight="1" x14ac:dyDescent="0.25">
      <c r="A851" s="6">
        <f t="shared" si="197"/>
        <v>43</v>
      </c>
      <c r="B851" s="11" t="e">
        <f>IF(B850="","",IF(B850+1&lt;=VLOOKUP(A851,'[2]進修學校用書-OK'!$A$3:$C$100,3),B850+1,""))</f>
        <v>#REF!</v>
      </c>
      <c r="C851" s="12" t="e">
        <f>IF(L851="","",INDEX([2]進修學校總表!$A$2:$R$100,L851,5))</f>
        <v>#REF!</v>
      </c>
      <c r="D851" s="13" t="e">
        <f>IF(L851="","",INDEX([2]進修學校總表!$A$2:$R$100,L851,6))</f>
        <v>#REF!</v>
      </c>
      <c r="E851" s="13" t="e">
        <f>IF(L851="","",INDEX([2]進修學校總表!$A$2:$R$100,L851,7))</f>
        <v>#REF!</v>
      </c>
      <c r="F851" s="13" t="e">
        <f>IF(L851="","",INDEX([2]進修學校總表!$A$2:$R$100,L851,3))</f>
        <v>#REF!</v>
      </c>
      <c r="G851" s="13" t="e">
        <f>IF(L851="","",INDEX([2]進修學校總表!$A$2:$R$100,L851,13))</f>
        <v>#REF!</v>
      </c>
      <c r="H851" s="14" t="e">
        <f>IF(L851="","",IF(INDEX([2]進修學校總表!$A$2:$R$100,L851,9)="","",INDEX([2]進修學校總表!$A$2:$R$100,L851,9)))</f>
        <v>#REF!</v>
      </c>
      <c r="I851" s="15" t="e">
        <f>IF(L851="","",IF(INDEX([2]進修學校總表!$A$2:$R$100,L851,18)="","",INDEX([2]進修學校總表!$A$2:$R$100,L851,18)))</f>
        <v>#REF!</v>
      </c>
      <c r="J851" s="16"/>
      <c r="L851" s="10" t="e">
        <f>IF(B851="","",MATCH(VLOOKUP(A851,'[2]進修學校用書-OK'!$A$3:$O$100,B851+3,FALSE),[2]進修學校總表!$A$2:$A$100,0))</f>
        <v>#REF!</v>
      </c>
    </row>
    <row r="852" spans="1:12" s="6" customFormat="1" ht="24" customHeight="1" x14ac:dyDescent="0.25">
      <c r="A852" s="6">
        <f t="shared" si="197"/>
        <v>43</v>
      </c>
      <c r="B852" s="11" t="e">
        <f>IF(B851="","",IF(B851+1&lt;=VLOOKUP(A852,'[2]進修學校用書-OK'!$A$3:$C$100,3),B851+1,""))</f>
        <v>#REF!</v>
      </c>
      <c r="C852" s="12" t="e">
        <f>IF(L852="","",INDEX([2]進修學校總表!$A$2:$R$100,L852,5))</f>
        <v>#REF!</v>
      </c>
      <c r="D852" s="13" t="e">
        <f>IF(L852="","",INDEX([2]進修學校總表!$A$2:$R$100,L852,6))</f>
        <v>#REF!</v>
      </c>
      <c r="E852" s="13" t="e">
        <f>IF(L852="","",INDEX([2]進修學校總表!$A$2:$R$100,L852,7))</f>
        <v>#REF!</v>
      </c>
      <c r="F852" s="13" t="e">
        <f>IF(L852="","",INDEX([2]進修學校總表!$A$2:$R$100,L852,3))</f>
        <v>#REF!</v>
      </c>
      <c r="G852" s="13" t="e">
        <f>IF(L852="","",INDEX([2]進修學校總表!$A$2:$R$100,L852,13))</f>
        <v>#REF!</v>
      </c>
      <c r="H852" s="14" t="e">
        <f>IF(L852="","",IF(INDEX([2]進修學校總表!$A$2:$R$100,L852,9)="","",INDEX([2]進修學校總表!$A$2:$R$100,L852,9)))</f>
        <v>#REF!</v>
      </c>
      <c r="I852" s="15" t="e">
        <f>IF(L852="","",IF(INDEX([2]進修學校總表!$A$2:$R$100,L852,18)="","",INDEX([2]進修學校總表!$A$2:$R$100,L852,18)))</f>
        <v>#REF!</v>
      </c>
      <c r="J852" s="16"/>
      <c r="L852" s="10" t="e">
        <f>IF(B852="","",MATCH(VLOOKUP(A852,'[2]進修學校用書-OK'!$A$3:$O$100,B852+3,FALSE),[2]進修學校總表!$A$2:$A$100,0))</f>
        <v>#REF!</v>
      </c>
    </row>
    <row r="853" spans="1:12" s="6" customFormat="1" ht="24" customHeight="1" x14ac:dyDescent="0.25">
      <c r="A853" s="6">
        <f t="shared" si="197"/>
        <v>43</v>
      </c>
      <c r="B853" s="11" t="e">
        <f>IF(B852="","",IF(B852+1&lt;=VLOOKUP(A853,'[2]進修學校用書-OK'!$A$3:$C$100,3),B852+1,""))</f>
        <v>#REF!</v>
      </c>
      <c r="C853" s="12" t="e">
        <f>IF(L853="","",INDEX([2]進修學校總表!$A$2:$R$100,L853,5))</f>
        <v>#REF!</v>
      </c>
      <c r="D853" s="13" t="e">
        <f>IF(L853="","",INDEX([2]進修學校總表!$A$2:$R$100,L853,6))</f>
        <v>#REF!</v>
      </c>
      <c r="E853" s="13" t="e">
        <f>IF(L853="","",INDEX([2]進修學校總表!$A$2:$R$100,L853,7))</f>
        <v>#REF!</v>
      </c>
      <c r="F853" s="13" t="e">
        <f>IF(L853="","",INDEX([2]進修學校總表!$A$2:$R$100,L853,3))</f>
        <v>#REF!</v>
      </c>
      <c r="G853" s="13" t="e">
        <f>IF(L853="","",INDEX([2]進修學校總表!$A$2:$R$100,L853,13))</f>
        <v>#REF!</v>
      </c>
      <c r="H853" s="14" t="e">
        <f>IF(L853="","",IF(INDEX([2]進修學校總表!$A$2:$R$100,L853,9)="","",INDEX([2]進修學校總表!$A$2:$R$100,L853,9)))</f>
        <v>#REF!</v>
      </c>
      <c r="I853" s="15" t="e">
        <f>IF(L853="","",IF(INDEX([2]進修學校總表!$A$2:$R$100,L853,18)="","",INDEX([2]進修學校總表!$A$2:$R$100,L853,18)))</f>
        <v>#REF!</v>
      </c>
      <c r="J853" s="16"/>
      <c r="L853" s="10" t="e">
        <f>IF(B853="","",MATCH(VLOOKUP(A853,'[2]進修學校用書-OK'!$A$3:$O$100,B853+3,FALSE),[2]進修學校總表!$A$2:$A$100,0))</f>
        <v>#REF!</v>
      </c>
    </row>
    <row r="854" spans="1:12" s="6" customFormat="1" ht="24" customHeight="1" x14ac:dyDescent="0.25">
      <c r="A854" s="6">
        <f t="shared" si="197"/>
        <v>43</v>
      </c>
      <c r="B854" s="11" t="e">
        <f>IF(B853="","",IF(B853+1&lt;=VLOOKUP(A854,'[2]進修學校用書-OK'!$A$3:$C$100,3),B853+1,""))</f>
        <v>#REF!</v>
      </c>
      <c r="C854" s="12" t="e">
        <f>IF(L854="","",INDEX([2]進修學校總表!$A$2:$R$100,L854,5))</f>
        <v>#REF!</v>
      </c>
      <c r="D854" s="13" t="e">
        <f>IF(L854="","",INDEX([2]進修學校總表!$A$2:$R$100,L854,6))</f>
        <v>#REF!</v>
      </c>
      <c r="E854" s="13" t="e">
        <f>IF(L854="","",INDEX([2]進修學校總表!$A$2:$R$100,L854,7))</f>
        <v>#REF!</v>
      </c>
      <c r="F854" s="13" t="e">
        <f>IF(L854="","",INDEX([2]進修學校總表!$A$2:$R$100,L854,3))</f>
        <v>#REF!</v>
      </c>
      <c r="G854" s="13" t="e">
        <f>IF(L854="","",INDEX([2]進修學校總表!$A$2:$R$100,L854,13))</f>
        <v>#REF!</v>
      </c>
      <c r="H854" s="14" t="e">
        <f>IF(L854="","",IF(INDEX([2]進修學校總表!$A$2:$R$100,L854,9)="","",INDEX([2]進修學校總表!$A$2:$R$100,L854,9)))</f>
        <v>#REF!</v>
      </c>
      <c r="I854" s="15" t="e">
        <f>IF(L854="","",IF(INDEX([2]進修學校總表!$A$2:$R$100,L854,18)="","",INDEX([2]進修學校總表!$A$2:$R$100,L854,18)))</f>
        <v>#REF!</v>
      </c>
      <c r="J854" s="16"/>
      <c r="L854" s="10" t="e">
        <f>IF(B854="","",MATCH(VLOOKUP(A854,'[2]進修學校用書-OK'!$A$3:$O$100,B854+3,FALSE),[2]進修學校總表!$A$2:$A$100,0))</f>
        <v>#REF!</v>
      </c>
    </row>
    <row r="855" spans="1:12" s="6" customFormat="1" ht="30" customHeight="1" x14ac:dyDescent="0.25">
      <c r="A855" s="6">
        <f t="shared" si="197"/>
        <v>43</v>
      </c>
      <c r="B855" s="11" t="e">
        <f>IF(B854="","",IF(B854+1&lt;=VLOOKUP(A855,'[2]進修學校用書-OK'!$A$3:$C$100,3),B854+1,""))</f>
        <v>#REF!</v>
      </c>
      <c r="C855" s="12" t="e">
        <f>IF(L855="","",INDEX([2]進修學校總表!$A$2:$R$100,L855,5))</f>
        <v>#REF!</v>
      </c>
      <c r="D855" s="13" t="e">
        <f>IF(L855="","",INDEX([2]進修學校總表!$A$2:$R$100,L855,6))</f>
        <v>#REF!</v>
      </c>
      <c r="E855" s="13" t="e">
        <f>IF(L855="","",INDEX([2]進修學校總表!$A$2:$R$100,L855,7))</f>
        <v>#REF!</v>
      </c>
      <c r="F855" s="13" t="e">
        <f>IF(L855="","",INDEX([2]進修學校總表!$A$2:$R$100,L855,3))</f>
        <v>#REF!</v>
      </c>
      <c r="G855" s="13" t="e">
        <f>IF(L855="","",INDEX([2]進修學校總表!$A$2:$R$100,L855,13))</f>
        <v>#REF!</v>
      </c>
      <c r="H855" s="14" t="e">
        <f>IF(L855="","",IF(INDEX([2]進修學校總表!$A$2:$R$100,L855,9)="","",INDEX([2]進修學校總表!$A$2:$R$100,L855,9)))</f>
        <v>#REF!</v>
      </c>
      <c r="I855" s="15" t="e">
        <f>IF(L855="","",IF(INDEX([2]進修學校總表!$A$2:$R$100,L855,18)="","",INDEX([2]進修學校總表!$A$2:$R$100,L855,18)))</f>
        <v>#REF!</v>
      </c>
      <c r="J855" s="16"/>
      <c r="L855" s="10" t="e">
        <f>IF(B855="","",MATCH(VLOOKUP(A855,'[2]進修學校用書-OK'!$A$3:$O$100,B855+3,FALSE),[2]進修學校總表!$A$2:$A$100,0))</f>
        <v>#REF!</v>
      </c>
    </row>
    <row r="856" spans="1:12" s="6" customFormat="1" ht="30" customHeight="1" x14ac:dyDescent="0.25">
      <c r="A856" s="6">
        <f t="shared" si="197"/>
        <v>43</v>
      </c>
      <c r="B856" s="11" t="e">
        <f>IF(B855="","",IF(B855+1&lt;=VLOOKUP(A856,'[2]進修學校用書-OK'!$A$3:$C$100,3),B855+1,""))</f>
        <v>#REF!</v>
      </c>
      <c r="C856" s="12" t="e">
        <f>IF(L856="","",INDEX([2]進修學校總表!$A$2:$R$100,L856,5))</f>
        <v>#REF!</v>
      </c>
      <c r="D856" s="13" t="e">
        <f>IF(L856="","",INDEX([2]進修學校總表!$A$2:$R$100,L856,6))</f>
        <v>#REF!</v>
      </c>
      <c r="E856" s="13" t="e">
        <f>IF(L856="","",INDEX([2]進修學校總表!$A$2:$R$100,L856,7))</f>
        <v>#REF!</v>
      </c>
      <c r="F856" s="13" t="e">
        <f>IF(L856="","",INDEX([2]進修學校總表!$A$2:$R$100,L856,3))</f>
        <v>#REF!</v>
      </c>
      <c r="G856" s="13" t="e">
        <f>IF(L856="","",INDEX([2]進修學校總表!$A$2:$R$100,L856,13))</f>
        <v>#REF!</v>
      </c>
      <c r="H856" s="14" t="e">
        <f>IF(L856="","",IF(INDEX([2]進修學校總表!$A$2:$R$100,L856,9)="","",INDEX([2]進修學校總表!$A$2:$R$100,L856,9)))</f>
        <v>#REF!</v>
      </c>
      <c r="I856" s="15" t="e">
        <f>IF(L856="","",IF(INDEX([2]進修學校總表!$A$2:$R$100,L856,18)="","",INDEX([2]進修學校總表!$A$2:$R$100,L856,18)))</f>
        <v>#REF!</v>
      </c>
      <c r="J856" s="16"/>
      <c r="L856" s="10" t="e">
        <f>IF(B856="","",MATCH(VLOOKUP(A856,'[2]進修學校用書-OK'!$A$3:$O$100,B856+3,FALSE),[2]進修學校總表!$A$2:$A$100,0))</f>
        <v>#REF!</v>
      </c>
    </row>
    <row r="857" spans="1:12" s="6" customFormat="1" ht="30" customHeight="1" x14ac:dyDescent="0.25">
      <c r="A857" s="6">
        <f t="shared" si="197"/>
        <v>43</v>
      </c>
      <c r="B857" s="11" t="e">
        <f>IF(B856="","",IF(B856+1&lt;=VLOOKUP(A857,'[2]進修學校用書-OK'!$A$3:$C$100,3),B856+1,""))</f>
        <v>#REF!</v>
      </c>
      <c r="C857" s="12" t="e">
        <f>IF(L857="","",INDEX([2]進修學校總表!$A$2:$R$100,L857,5))</f>
        <v>#REF!</v>
      </c>
      <c r="D857" s="13" t="e">
        <f>IF(L857="","",INDEX([2]進修學校總表!$A$2:$R$100,L857,6))</f>
        <v>#REF!</v>
      </c>
      <c r="E857" s="13" t="e">
        <f>IF(L857="","",INDEX([2]進修學校總表!$A$2:$R$100,L857,7))</f>
        <v>#REF!</v>
      </c>
      <c r="F857" s="13" t="e">
        <f>IF(L857="","",INDEX([2]進修學校總表!$A$2:$R$100,L857,3))</f>
        <v>#REF!</v>
      </c>
      <c r="G857" s="13" t="e">
        <f>IF(L857="","",INDEX([2]進修學校總表!$A$2:$R$100,L857,13))</f>
        <v>#REF!</v>
      </c>
      <c r="H857" s="14" t="e">
        <f>IF(L857="","",IF(INDEX([2]進修學校總表!$A$2:$R$100,L857,9)="","",INDEX([2]進修學校總表!$A$2:$R$100,L857,9)))</f>
        <v>#REF!</v>
      </c>
      <c r="I857" s="15" t="e">
        <f>IF(L857="","",IF(INDEX([2]進修學校總表!$A$2:$R$100,L857,18)="","",INDEX([2]進修學校總表!$A$2:$R$100,L857,18)))</f>
        <v>#REF!</v>
      </c>
      <c r="J857" s="16"/>
      <c r="L857" s="10" t="e">
        <f>IF(B857="","",MATCH(VLOOKUP(A857,'[2]進修學校用書-OK'!$A$3:$O$100,B857+3,FALSE),[2]進修學校總表!$A$2:$A$100,0))</f>
        <v>#REF!</v>
      </c>
    </row>
    <row r="858" spans="1:12" ht="10.15" customHeight="1" x14ac:dyDescent="0.25">
      <c r="B858" s="17" t="s">
        <v>30</v>
      </c>
      <c r="C858" s="17"/>
      <c r="D858" s="18" t="e">
        <f t="shared" ref="D858" si="198">SUM(G846:G857)</f>
        <v>#N/A</v>
      </c>
      <c r="E858" s="18"/>
      <c r="F858" s="18"/>
      <c r="G858" s="18"/>
      <c r="H858" s="18"/>
      <c r="I858" s="18"/>
      <c r="J858" s="18"/>
    </row>
    <row r="859" spans="1:12" ht="10.15" customHeight="1" x14ac:dyDescent="0.25">
      <c r="B859" s="17"/>
      <c r="C859" s="17"/>
      <c r="D859" s="18"/>
      <c r="E859" s="18"/>
      <c r="F859" s="18"/>
      <c r="G859" s="18"/>
      <c r="H859" s="18"/>
      <c r="I859" s="18"/>
      <c r="J859" s="18"/>
    </row>
    <row r="860" spans="1:12" ht="25.15" customHeight="1" x14ac:dyDescent="0.25">
      <c r="B860" s="19"/>
      <c r="C860" s="19"/>
      <c r="D860" s="20"/>
      <c r="E860" s="20"/>
      <c r="F860" s="20"/>
      <c r="G860" s="20"/>
      <c r="H860" s="20"/>
      <c r="I860" s="20"/>
      <c r="J860" s="20"/>
    </row>
    <row r="861" spans="1:12" ht="13.9" customHeight="1" x14ac:dyDescent="0.25">
      <c r="A861" s="1">
        <f t="shared" ref="A861" si="199">A841+1</f>
        <v>44</v>
      </c>
      <c r="C861" s="3" t="str">
        <f t="shared" ref="C861:C862" si="200">C841</f>
        <v>臺北市立大安高級工業職業學校附設進修學校</v>
      </c>
      <c r="D861" s="3"/>
      <c r="E861" s="3"/>
      <c r="F861" s="3"/>
      <c r="G861" s="4"/>
      <c r="H861" s="4"/>
    </row>
    <row r="862" spans="1:12" ht="13.9" customHeight="1" x14ac:dyDescent="0.25">
      <c r="C862" s="3" t="str">
        <f t="shared" si="200"/>
        <v>106學年度第2學期 教科書單</v>
      </c>
      <c r="D862" s="3"/>
      <c r="E862" s="3"/>
      <c r="F862" s="3"/>
      <c r="G862" s="4"/>
      <c r="H862" s="4"/>
    </row>
    <row r="864" spans="1:12" x14ac:dyDescent="0.25">
      <c r="C864" s="5">
        <f>INDEX([1]班級列表!$M$2:$N$61,A861,2)</f>
        <v>0</v>
      </c>
      <c r="E864" s="2" t="s">
        <v>31</v>
      </c>
      <c r="H864" s="2" t="s">
        <v>32</v>
      </c>
    </row>
    <row r="865" spans="1:12" s="6" customFormat="1" ht="14.25" x14ac:dyDescent="0.25">
      <c r="B865" s="7" t="s">
        <v>4</v>
      </c>
      <c r="C865" s="8" t="s">
        <v>5</v>
      </c>
      <c r="D865" s="8" t="s">
        <v>6</v>
      </c>
      <c r="E865" s="8" t="s">
        <v>7</v>
      </c>
      <c r="F865" s="8" t="s">
        <v>8</v>
      </c>
      <c r="G865" s="8" t="s">
        <v>9</v>
      </c>
      <c r="H865" s="8" t="s">
        <v>10</v>
      </c>
      <c r="I865" s="9" t="s">
        <v>11</v>
      </c>
      <c r="J865" s="9" t="s">
        <v>12</v>
      </c>
      <c r="L865" s="10" t="s">
        <v>33</v>
      </c>
    </row>
    <row r="866" spans="1:12" s="6" customFormat="1" ht="24" customHeight="1" x14ac:dyDescent="0.25">
      <c r="A866" s="6">
        <f t="shared" ref="A866" si="201">A861</f>
        <v>44</v>
      </c>
      <c r="B866" s="11">
        <v>1</v>
      </c>
      <c r="C866" s="12" t="e">
        <f>IF(L866="","",INDEX([2]進修學校總表!$A$2:$R$100,L866,5))</f>
        <v>#N/A</v>
      </c>
      <c r="D866" s="13" t="e">
        <f>IF(L866="","",INDEX([2]進修學校總表!$A$2:$R$100,L866,6))</f>
        <v>#N/A</v>
      </c>
      <c r="E866" s="13" t="e">
        <f>IF(L866="","",INDEX([2]進修學校總表!$A$2:$R$100,L866,7))</f>
        <v>#N/A</v>
      </c>
      <c r="F866" s="13" t="e">
        <f>IF(L866="","",INDEX([2]進修學校總表!$A$2:$R$100,L866,3))</f>
        <v>#N/A</v>
      </c>
      <c r="G866" s="13" t="e">
        <f>IF(L866="","",INDEX([2]進修學校總表!$A$2:$R$100,L866,13))</f>
        <v>#N/A</v>
      </c>
      <c r="H866" s="14" t="e">
        <f>IF(L866="","",IF(INDEX([2]進修學校總表!$A$2:$R$100,L866,9)="","",INDEX([2]進修學校總表!$A$2:$R$100,L866,9)))</f>
        <v>#N/A</v>
      </c>
      <c r="I866" s="15" t="e">
        <f>IF(L866="","",IF(INDEX([2]進修學校總表!$A$2:$R$100,L866,18)="","",INDEX([2]進修學校總表!$A$2:$R$100,L866,18)))</f>
        <v>#N/A</v>
      </c>
      <c r="J866" s="16"/>
      <c r="L866" s="10" t="e">
        <f>IF(B866="","",MATCH(VLOOKUP(A866,'[2]進修學校用書-OK'!$A$3:$O$100,B866+3,FALSE),[2]進修學校總表!$A$2:$A$100,0))</f>
        <v>#N/A</v>
      </c>
    </row>
    <row r="867" spans="1:12" s="6" customFormat="1" ht="24" customHeight="1" x14ac:dyDescent="0.25">
      <c r="A867" s="6">
        <f t="shared" ref="A867:A877" si="202">A866</f>
        <v>44</v>
      </c>
      <c r="B867" s="11" t="e">
        <f>IF(B866="","",IF(B866+1&lt;=VLOOKUP(A867,'[2]進修學校用書-OK'!$A$3:$C$100,3),B866+1,""))</f>
        <v>#REF!</v>
      </c>
      <c r="C867" s="12" t="e">
        <f>IF(L867="","",INDEX([2]進修學校總表!$A$2:$R$100,L867,5))</f>
        <v>#REF!</v>
      </c>
      <c r="D867" s="13" t="e">
        <f>IF(L867="","",INDEX([2]進修學校總表!$A$2:$R$100,L867,6))</f>
        <v>#REF!</v>
      </c>
      <c r="E867" s="13" t="e">
        <f>IF(L867="","",INDEX([2]進修學校總表!$A$2:$R$100,L867,7))</f>
        <v>#REF!</v>
      </c>
      <c r="F867" s="13" t="e">
        <f>IF(L867="","",INDEX([2]進修學校總表!$A$2:$R$100,L867,3))</f>
        <v>#REF!</v>
      </c>
      <c r="G867" s="13" t="e">
        <f>IF(L867="","",INDEX([2]進修學校總表!$A$2:$R$100,L867,13))</f>
        <v>#REF!</v>
      </c>
      <c r="H867" s="14" t="e">
        <f>IF(L867="","",IF(INDEX([2]進修學校總表!$A$2:$R$100,L867,9)="","",INDEX([2]進修學校總表!$A$2:$R$100,L867,9)))</f>
        <v>#REF!</v>
      </c>
      <c r="I867" s="15" t="e">
        <f>IF(L867="","",IF(INDEX([2]進修學校總表!$A$2:$R$100,L867,18)="","",INDEX([2]進修學校總表!$A$2:$R$100,L867,18)))</f>
        <v>#REF!</v>
      </c>
      <c r="J867" s="16"/>
      <c r="L867" s="10" t="e">
        <f>IF(B867="","",MATCH(VLOOKUP(A867,'[2]進修學校用書-OK'!$A$3:$O$100,B867+3,FALSE),[2]進修學校總表!$A$2:$A$100,0))</f>
        <v>#REF!</v>
      </c>
    </row>
    <row r="868" spans="1:12" s="6" customFormat="1" ht="24" customHeight="1" x14ac:dyDescent="0.25">
      <c r="A868" s="6">
        <f t="shared" si="202"/>
        <v>44</v>
      </c>
      <c r="B868" s="11" t="e">
        <f>IF(B867="","",IF(B867+1&lt;=VLOOKUP(A868,'[2]進修學校用書-OK'!$A$3:$C$100,3),B867+1,""))</f>
        <v>#REF!</v>
      </c>
      <c r="C868" s="12" t="e">
        <f>IF(L868="","",INDEX([2]進修學校總表!$A$2:$R$100,L868,5))</f>
        <v>#REF!</v>
      </c>
      <c r="D868" s="13" t="e">
        <f>IF(L868="","",INDEX([2]進修學校總表!$A$2:$R$100,L868,6))</f>
        <v>#REF!</v>
      </c>
      <c r="E868" s="13" t="e">
        <f>IF(L868="","",INDEX([2]進修學校總表!$A$2:$R$100,L868,7))</f>
        <v>#REF!</v>
      </c>
      <c r="F868" s="13" t="e">
        <f>IF(L868="","",INDEX([2]進修學校總表!$A$2:$R$100,L868,3))</f>
        <v>#REF!</v>
      </c>
      <c r="G868" s="13" t="e">
        <f>IF(L868="","",INDEX([2]進修學校總表!$A$2:$R$100,L868,13))</f>
        <v>#REF!</v>
      </c>
      <c r="H868" s="14" t="e">
        <f>IF(L868="","",IF(INDEX([2]進修學校總表!$A$2:$R$100,L868,9)="","",INDEX([2]進修學校總表!$A$2:$R$100,L868,9)))</f>
        <v>#REF!</v>
      </c>
      <c r="I868" s="15" t="e">
        <f>IF(L868="","",IF(INDEX([2]進修學校總表!$A$2:$R$100,L868,18)="","",INDEX([2]進修學校總表!$A$2:$R$100,L868,18)))</f>
        <v>#REF!</v>
      </c>
      <c r="J868" s="16"/>
      <c r="L868" s="10" t="e">
        <f>IF(B868="","",MATCH(VLOOKUP(A868,'[2]進修學校用書-OK'!$A$3:$O$100,B868+3,FALSE),[2]進修學校總表!$A$2:$A$100,0))</f>
        <v>#REF!</v>
      </c>
    </row>
    <row r="869" spans="1:12" s="6" customFormat="1" ht="24" customHeight="1" x14ac:dyDescent="0.25">
      <c r="A869" s="6">
        <f t="shared" si="202"/>
        <v>44</v>
      </c>
      <c r="B869" s="11" t="e">
        <f>IF(B868="","",IF(B868+1&lt;=VLOOKUP(A869,'[2]進修學校用書-OK'!$A$3:$C$100,3),B868+1,""))</f>
        <v>#REF!</v>
      </c>
      <c r="C869" s="12" t="e">
        <f>IF(L869="","",INDEX([2]進修學校總表!$A$2:$R$100,L869,5))</f>
        <v>#REF!</v>
      </c>
      <c r="D869" s="13" t="e">
        <f>IF(L869="","",INDEX([2]進修學校總表!$A$2:$R$100,L869,6))</f>
        <v>#REF!</v>
      </c>
      <c r="E869" s="13" t="e">
        <f>IF(L869="","",INDEX([2]進修學校總表!$A$2:$R$100,L869,7))</f>
        <v>#REF!</v>
      </c>
      <c r="F869" s="13" t="e">
        <f>IF(L869="","",INDEX([2]進修學校總表!$A$2:$R$100,L869,3))</f>
        <v>#REF!</v>
      </c>
      <c r="G869" s="13" t="e">
        <f>IF(L869="","",INDEX([2]進修學校總表!$A$2:$R$100,L869,13))</f>
        <v>#REF!</v>
      </c>
      <c r="H869" s="14" t="e">
        <f>IF(L869="","",IF(INDEX([2]進修學校總表!$A$2:$R$100,L869,9)="","",INDEX([2]進修學校總表!$A$2:$R$100,L869,9)))</f>
        <v>#REF!</v>
      </c>
      <c r="I869" s="15" t="e">
        <f>IF(L869="","",IF(INDEX([2]進修學校總表!$A$2:$R$100,L869,18)="","",INDEX([2]進修學校總表!$A$2:$R$100,L869,18)))</f>
        <v>#REF!</v>
      </c>
      <c r="J869" s="16"/>
      <c r="L869" s="10" t="e">
        <f>IF(B869="","",MATCH(VLOOKUP(A869,'[2]進修學校用書-OK'!$A$3:$O$100,B869+3,FALSE),[2]進修學校總表!$A$2:$A$100,0))</f>
        <v>#REF!</v>
      </c>
    </row>
    <row r="870" spans="1:12" s="6" customFormat="1" ht="24" customHeight="1" x14ac:dyDescent="0.25">
      <c r="A870" s="6">
        <f t="shared" si="202"/>
        <v>44</v>
      </c>
      <c r="B870" s="11" t="e">
        <f>IF(B869="","",IF(B869+1&lt;=VLOOKUP(A870,'[2]進修學校用書-OK'!$A$3:$C$100,3),B869+1,""))</f>
        <v>#REF!</v>
      </c>
      <c r="C870" s="12" t="e">
        <f>IF(L870="","",INDEX([2]進修學校總表!$A$2:$R$100,L870,5))</f>
        <v>#REF!</v>
      </c>
      <c r="D870" s="13" t="e">
        <f>IF(L870="","",INDEX([2]進修學校總表!$A$2:$R$100,L870,6))</f>
        <v>#REF!</v>
      </c>
      <c r="E870" s="13" t="e">
        <f>IF(L870="","",INDEX([2]進修學校總表!$A$2:$R$100,L870,7))</f>
        <v>#REF!</v>
      </c>
      <c r="F870" s="13" t="e">
        <f>IF(L870="","",INDEX([2]進修學校總表!$A$2:$R$100,L870,3))</f>
        <v>#REF!</v>
      </c>
      <c r="G870" s="13" t="e">
        <f>IF(L870="","",INDEX([2]進修學校總表!$A$2:$R$100,L870,13))</f>
        <v>#REF!</v>
      </c>
      <c r="H870" s="14" t="e">
        <f>IF(L870="","",IF(INDEX([2]進修學校總表!$A$2:$R$100,L870,9)="","",INDEX([2]進修學校總表!$A$2:$R$100,L870,9)))</f>
        <v>#REF!</v>
      </c>
      <c r="I870" s="15" t="e">
        <f>IF(L870="","",IF(INDEX([2]進修學校總表!$A$2:$R$100,L870,18)="","",INDEX([2]進修學校總表!$A$2:$R$100,L870,18)))</f>
        <v>#REF!</v>
      </c>
      <c r="J870" s="16"/>
      <c r="L870" s="10" t="e">
        <f>IF(B870="","",MATCH(VLOOKUP(A870,'[2]進修學校用書-OK'!$A$3:$O$100,B870+3,FALSE),[2]進修學校總表!$A$2:$A$100,0))</f>
        <v>#REF!</v>
      </c>
    </row>
    <row r="871" spans="1:12" s="6" customFormat="1" ht="24" customHeight="1" x14ac:dyDescent="0.25">
      <c r="A871" s="6">
        <f t="shared" si="202"/>
        <v>44</v>
      </c>
      <c r="B871" s="11" t="e">
        <f>IF(B870="","",IF(B870+1&lt;=VLOOKUP(A871,'[2]進修學校用書-OK'!$A$3:$C$100,3),B870+1,""))</f>
        <v>#REF!</v>
      </c>
      <c r="C871" s="12" t="e">
        <f>IF(L871="","",INDEX([2]進修學校總表!$A$2:$R$100,L871,5))</f>
        <v>#REF!</v>
      </c>
      <c r="D871" s="13" t="e">
        <f>IF(L871="","",INDEX([2]進修學校總表!$A$2:$R$100,L871,6))</f>
        <v>#REF!</v>
      </c>
      <c r="E871" s="13" t="e">
        <f>IF(L871="","",INDEX([2]進修學校總表!$A$2:$R$100,L871,7))</f>
        <v>#REF!</v>
      </c>
      <c r="F871" s="13" t="e">
        <f>IF(L871="","",INDEX([2]進修學校總表!$A$2:$R$100,L871,3))</f>
        <v>#REF!</v>
      </c>
      <c r="G871" s="13" t="e">
        <f>IF(L871="","",INDEX([2]進修學校總表!$A$2:$R$100,L871,13))</f>
        <v>#REF!</v>
      </c>
      <c r="H871" s="14" t="e">
        <f>IF(L871="","",IF(INDEX([2]進修學校總表!$A$2:$R$100,L871,9)="","",INDEX([2]進修學校總表!$A$2:$R$100,L871,9)))</f>
        <v>#REF!</v>
      </c>
      <c r="I871" s="15" t="e">
        <f>IF(L871="","",IF(INDEX([2]進修學校總表!$A$2:$R$100,L871,18)="","",INDEX([2]進修學校總表!$A$2:$R$100,L871,18)))</f>
        <v>#REF!</v>
      </c>
      <c r="J871" s="16"/>
      <c r="L871" s="10" t="e">
        <f>IF(B871="","",MATCH(VLOOKUP(A871,'[2]進修學校用書-OK'!$A$3:$O$100,B871+3,FALSE),[2]進修學校總表!$A$2:$A$100,0))</f>
        <v>#REF!</v>
      </c>
    </row>
    <row r="872" spans="1:12" s="6" customFormat="1" ht="24" customHeight="1" x14ac:dyDescent="0.25">
      <c r="A872" s="6">
        <f t="shared" si="202"/>
        <v>44</v>
      </c>
      <c r="B872" s="11" t="e">
        <f>IF(B871="","",IF(B871+1&lt;=VLOOKUP(A872,'[2]進修學校用書-OK'!$A$3:$C$100,3),B871+1,""))</f>
        <v>#REF!</v>
      </c>
      <c r="C872" s="12" t="e">
        <f>IF(L872="","",INDEX([2]進修學校總表!$A$2:$R$100,L872,5))</f>
        <v>#REF!</v>
      </c>
      <c r="D872" s="13" t="e">
        <f>IF(L872="","",INDEX([2]進修學校總表!$A$2:$R$100,L872,6))</f>
        <v>#REF!</v>
      </c>
      <c r="E872" s="13" t="e">
        <f>IF(L872="","",INDEX([2]進修學校總表!$A$2:$R$100,L872,7))</f>
        <v>#REF!</v>
      </c>
      <c r="F872" s="13" t="e">
        <f>IF(L872="","",INDEX([2]進修學校總表!$A$2:$R$100,L872,3))</f>
        <v>#REF!</v>
      </c>
      <c r="G872" s="13" t="e">
        <f>IF(L872="","",INDEX([2]進修學校總表!$A$2:$R$100,L872,13))</f>
        <v>#REF!</v>
      </c>
      <c r="H872" s="14" t="e">
        <f>IF(L872="","",IF(INDEX([2]進修學校總表!$A$2:$R$100,L872,9)="","",INDEX([2]進修學校總表!$A$2:$R$100,L872,9)))</f>
        <v>#REF!</v>
      </c>
      <c r="I872" s="15" t="e">
        <f>IF(L872="","",IF(INDEX([2]進修學校總表!$A$2:$R$100,L872,18)="","",INDEX([2]進修學校總表!$A$2:$R$100,L872,18)))</f>
        <v>#REF!</v>
      </c>
      <c r="J872" s="16"/>
      <c r="L872" s="10" t="e">
        <f>IF(B872="","",MATCH(VLOOKUP(A872,'[2]進修學校用書-OK'!$A$3:$O$100,B872+3,FALSE),[2]進修學校總表!$A$2:$A$100,0))</f>
        <v>#REF!</v>
      </c>
    </row>
    <row r="873" spans="1:12" s="6" customFormat="1" ht="24" customHeight="1" x14ac:dyDescent="0.25">
      <c r="A873" s="6">
        <f t="shared" si="202"/>
        <v>44</v>
      </c>
      <c r="B873" s="11" t="e">
        <f>IF(B872="","",IF(B872+1&lt;=VLOOKUP(A873,'[2]進修學校用書-OK'!$A$3:$C$100,3),B872+1,""))</f>
        <v>#REF!</v>
      </c>
      <c r="C873" s="12" t="e">
        <f>IF(L873="","",INDEX([2]進修學校總表!$A$2:$R$100,L873,5))</f>
        <v>#REF!</v>
      </c>
      <c r="D873" s="13" t="e">
        <f>IF(L873="","",INDEX([2]進修學校總表!$A$2:$R$100,L873,6))</f>
        <v>#REF!</v>
      </c>
      <c r="E873" s="13" t="e">
        <f>IF(L873="","",INDEX([2]進修學校總表!$A$2:$R$100,L873,7))</f>
        <v>#REF!</v>
      </c>
      <c r="F873" s="13" t="e">
        <f>IF(L873="","",INDEX([2]進修學校總表!$A$2:$R$100,L873,3))</f>
        <v>#REF!</v>
      </c>
      <c r="G873" s="13" t="e">
        <f>IF(L873="","",INDEX([2]進修學校總表!$A$2:$R$100,L873,13))</f>
        <v>#REF!</v>
      </c>
      <c r="H873" s="14" t="e">
        <f>IF(L873="","",IF(INDEX([2]進修學校總表!$A$2:$R$100,L873,9)="","",INDEX([2]進修學校總表!$A$2:$R$100,L873,9)))</f>
        <v>#REF!</v>
      </c>
      <c r="I873" s="15" t="e">
        <f>IF(L873="","",IF(INDEX([2]進修學校總表!$A$2:$R$100,L873,18)="","",INDEX([2]進修學校總表!$A$2:$R$100,L873,18)))</f>
        <v>#REF!</v>
      </c>
      <c r="J873" s="16"/>
      <c r="L873" s="10" t="e">
        <f>IF(B873="","",MATCH(VLOOKUP(A873,'[2]進修學校用書-OK'!$A$3:$O$100,B873+3,FALSE),[2]進修學校總表!$A$2:$A$100,0))</f>
        <v>#REF!</v>
      </c>
    </row>
    <row r="874" spans="1:12" s="6" customFormat="1" ht="24" customHeight="1" x14ac:dyDescent="0.25">
      <c r="A874" s="6">
        <f t="shared" si="202"/>
        <v>44</v>
      </c>
      <c r="B874" s="11" t="e">
        <f>IF(B873="","",IF(B873+1&lt;=VLOOKUP(A874,'[2]進修學校用書-OK'!$A$3:$C$100,3),B873+1,""))</f>
        <v>#REF!</v>
      </c>
      <c r="C874" s="12" t="e">
        <f>IF(L874="","",INDEX([2]進修學校總表!$A$2:$R$100,L874,5))</f>
        <v>#REF!</v>
      </c>
      <c r="D874" s="13" t="e">
        <f>IF(L874="","",INDEX([2]進修學校總表!$A$2:$R$100,L874,6))</f>
        <v>#REF!</v>
      </c>
      <c r="E874" s="13" t="e">
        <f>IF(L874="","",INDEX([2]進修學校總表!$A$2:$R$100,L874,7))</f>
        <v>#REF!</v>
      </c>
      <c r="F874" s="13" t="e">
        <f>IF(L874="","",INDEX([2]進修學校總表!$A$2:$R$100,L874,3))</f>
        <v>#REF!</v>
      </c>
      <c r="G874" s="13" t="e">
        <f>IF(L874="","",INDEX([2]進修學校總表!$A$2:$R$100,L874,13))</f>
        <v>#REF!</v>
      </c>
      <c r="H874" s="14" t="e">
        <f>IF(L874="","",IF(INDEX([2]進修學校總表!$A$2:$R$100,L874,9)="","",INDEX([2]進修學校總表!$A$2:$R$100,L874,9)))</f>
        <v>#REF!</v>
      </c>
      <c r="I874" s="15" t="e">
        <f>IF(L874="","",IF(INDEX([2]進修學校總表!$A$2:$R$100,L874,18)="","",INDEX([2]進修學校總表!$A$2:$R$100,L874,18)))</f>
        <v>#REF!</v>
      </c>
      <c r="J874" s="16"/>
      <c r="L874" s="10" t="e">
        <f>IF(B874="","",MATCH(VLOOKUP(A874,'[2]進修學校用書-OK'!$A$3:$O$100,B874+3,FALSE),[2]進修學校總表!$A$2:$A$100,0))</f>
        <v>#REF!</v>
      </c>
    </row>
    <row r="875" spans="1:12" s="6" customFormat="1" ht="30" customHeight="1" x14ac:dyDescent="0.25">
      <c r="A875" s="6">
        <f t="shared" si="202"/>
        <v>44</v>
      </c>
      <c r="B875" s="11" t="e">
        <f>IF(B874="","",IF(B874+1&lt;=VLOOKUP(A875,'[2]進修學校用書-OK'!$A$3:$C$100,3),B874+1,""))</f>
        <v>#REF!</v>
      </c>
      <c r="C875" s="12" t="e">
        <f>IF(L875="","",INDEX([2]進修學校總表!$A$2:$R$100,L875,5))</f>
        <v>#REF!</v>
      </c>
      <c r="D875" s="13" t="e">
        <f>IF(L875="","",INDEX([2]進修學校總表!$A$2:$R$100,L875,6))</f>
        <v>#REF!</v>
      </c>
      <c r="E875" s="13" t="e">
        <f>IF(L875="","",INDEX([2]進修學校總表!$A$2:$R$100,L875,7))</f>
        <v>#REF!</v>
      </c>
      <c r="F875" s="13" t="e">
        <f>IF(L875="","",INDEX([2]進修學校總表!$A$2:$R$100,L875,3))</f>
        <v>#REF!</v>
      </c>
      <c r="G875" s="13" t="e">
        <f>IF(L875="","",INDEX([2]進修學校總表!$A$2:$R$100,L875,13))</f>
        <v>#REF!</v>
      </c>
      <c r="H875" s="14" t="e">
        <f>IF(L875="","",IF(INDEX([2]進修學校總表!$A$2:$R$100,L875,9)="","",INDEX([2]進修學校總表!$A$2:$R$100,L875,9)))</f>
        <v>#REF!</v>
      </c>
      <c r="I875" s="15" t="e">
        <f>IF(L875="","",IF(INDEX([2]進修學校總表!$A$2:$R$100,L875,18)="","",INDEX([2]進修學校總表!$A$2:$R$100,L875,18)))</f>
        <v>#REF!</v>
      </c>
      <c r="J875" s="16"/>
      <c r="L875" s="10" t="e">
        <f>IF(B875="","",MATCH(VLOOKUP(A875,'[2]進修學校用書-OK'!$A$3:$O$100,B875+3,FALSE),[2]進修學校總表!$A$2:$A$100,0))</f>
        <v>#REF!</v>
      </c>
    </row>
    <row r="876" spans="1:12" s="6" customFormat="1" ht="30" customHeight="1" x14ac:dyDescent="0.25">
      <c r="A876" s="6">
        <f t="shared" si="202"/>
        <v>44</v>
      </c>
      <c r="B876" s="11" t="e">
        <f>IF(B875="","",IF(B875+1&lt;=VLOOKUP(A876,'[2]進修學校用書-OK'!$A$3:$C$100,3),B875+1,""))</f>
        <v>#REF!</v>
      </c>
      <c r="C876" s="12" t="e">
        <f>IF(L876="","",INDEX([2]進修學校總表!$A$2:$R$100,L876,5))</f>
        <v>#REF!</v>
      </c>
      <c r="D876" s="13" t="e">
        <f>IF(L876="","",INDEX([2]進修學校總表!$A$2:$R$100,L876,6))</f>
        <v>#REF!</v>
      </c>
      <c r="E876" s="13" t="e">
        <f>IF(L876="","",INDEX([2]進修學校總表!$A$2:$R$100,L876,7))</f>
        <v>#REF!</v>
      </c>
      <c r="F876" s="13" t="e">
        <f>IF(L876="","",INDEX([2]進修學校總表!$A$2:$R$100,L876,3))</f>
        <v>#REF!</v>
      </c>
      <c r="G876" s="13" t="e">
        <f>IF(L876="","",INDEX([2]進修學校總表!$A$2:$R$100,L876,13))</f>
        <v>#REF!</v>
      </c>
      <c r="H876" s="14" t="e">
        <f>IF(L876="","",IF(INDEX([2]進修學校總表!$A$2:$R$100,L876,9)="","",INDEX([2]進修學校總表!$A$2:$R$100,L876,9)))</f>
        <v>#REF!</v>
      </c>
      <c r="I876" s="15" t="e">
        <f>IF(L876="","",IF(INDEX([2]進修學校總表!$A$2:$R$100,L876,18)="","",INDEX([2]進修學校總表!$A$2:$R$100,L876,18)))</f>
        <v>#REF!</v>
      </c>
      <c r="J876" s="16"/>
      <c r="L876" s="10" t="e">
        <f>IF(B876="","",MATCH(VLOOKUP(A876,'[2]進修學校用書-OK'!$A$3:$O$100,B876+3,FALSE),[2]進修學校總表!$A$2:$A$100,0))</f>
        <v>#REF!</v>
      </c>
    </row>
    <row r="877" spans="1:12" s="6" customFormat="1" ht="30" customHeight="1" x14ac:dyDescent="0.25">
      <c r="A877" s="6">
        <f t="shared" si="202"/>
        <v>44</v>
      </c>
      <c r="B877" s="11" t="e">
        <f>IF(B876="","",IF(B876+1&lt;=VLOOKUP(A877,'[2]進修學校用書-OK'!$A$3:$C$100,3),B876+1,""))</f>
        <v>#REF!</v>
      </c>
      <c r="C877" s="12" t="e">
        <f>IF(L877="","",INDEX([2]進修學校總表!$A$2:$R$100,L877,5))</f>
        <v>#REF!</v>
      </c>
      <c r="D877" s="13" t="e">
        <f>IF(L877="","",INDEX([2]進修學校總表!$A$2:$R$100,L877,6))</f>
        <v>#REF!</v>
      </c>
      <c r="E877" s="13" t="e">
        <f>IF(L877="","",INDEX([2]進修學校總表!$A$2:$R$100,L877,7))</f>
        <v>#REF!</v>
      </c>
      <c r="F877" s="13" t="e">
        <f>IF(L877="","",INDEX([2]進修學校總表!$A$2:$R$100,L877,3))</f>
        <v>#REF!</v>
      </c>
      <c r="G877" s="13" t="e">
        <f>IF(L877="","",INDEX([2]進修學校總表!$A$2:$R$100,L877,13))</f>
        <v>#REF!</v>
      </c>
      <c r="H877" s="14" t="e">
        <f>IF(L877="","",IF(INDEX([2]進修學校總表!$A$2:$R$100,L877,9)="","",INDEX([2]進修學校總表!$A$2:$R$100,L877,9)))</f>
        <v>#REF!</v>
      </c>
      <c r="I877" s="15" t="e">
        <f>IF(L877="","",IF(INDEX([2]進修學校總表!$A$2:$R$100,L877,18)="","",INDEX([2]進修學校總表!$A$2:$R$100,L877,18)))</f>
        <v>#REF!</v>
      </c>
      <c r="J877" s="16"/>
      <c r="L877" s="10" t="e">
        <f>IF(B877="","",MATCH(VLOOKUP(A877,'[2]進修學校用書-OK'!$A$3:$O$100,B877+3,FALSE),[2]進修學校總表!$A$2:$A$100,0))</f>
        <v>#REF!</v>
      </c>
    </row>
    <row r="878" spans="1:12" ht="10.15" customHeight="1" x14ac:dyDescent="0.25">
      <c r="B878" s="17" t="s">
        <v>30</v>
      </c>
      <c r="C878" s="17"/>
      <c r="D878" s="18" t="e">
        <f t="shared" ref="D878" si="203">SUM(G866:G877)</f>
        <v>#N/A</v>
      </c>
      <c r="E878" s="18"/>
      <c r="F878" s="18"/>
      <c r="G878" s="18"/>
      <c r="H878" s="18"/>
      <c r="I878" s="18"/>
      <c r="J878" s="18"/>
    </row>
    <row r="879" spans="1:12" ht="10.15" customHeight="1" x14ac:dyDescent="0.25">
      <c r="B879" s="17"/>
      <c r="C879" s="17"/>
      <c r="D879" s="18"/>
      <c r="E879" s="18"/>
      <c r="F879" s="18"/>
      <c r="G879" s="18"/>
      <c r="H879" s="18"/>
      <c r="I879" s="18"/>
      <c r="J879" s="18"/>
    </row>
    <row r="880" spans="1:12" ht="25.15" customHeight="1" x14ac:dyDescent="0.25">
      <c r="B880" s="19"/>
      <c r="C880" s="19"/>
      <c r="D880" s="20"/>
      <c r="E880" s="20"/>
      <c r="F880" s="20"/>
      <c r="G880" s="20"/>
      <c r="H880" s="20"/>
      <c r="I880" s="20"/>
      <c r="J880" s="20"/>
    </row>
    <row r="881" spans="1:12" ht="13.9" customHeight="1" x14ac:dyDescent="0.25">
      <c r="A881" s="1">
        <f t="shared" ref="A881" si="204">A861+1</f>
        <v>45</v>
      </c>
      <c r="C881" s="3" t="str">
        <f t="shared" ref="C881:C882" si="205">C861</f>
        <v>臺北市立大安高級工業職業學校附設進修學校</v>
      </c>
      <c r="D881" s="3"/>
      <c r="E881" s="3"/>
      <c r="F881" s="3"/>
      <c r="G881" s="4"/>
      <c r="H881" s="4"/>
    </row>
    <row r="882" spans="1:12" ht="13.9" customHeight="1" x14ac:dyDescent="0.25">
      <c r="C882" s="3" t="str">
        <f t="shared" si="205"/>
        <v>106學年度第2學期 教科書單</v>
      </c>
      <c r="D882" s="3"/>
      <c r="E882" s="3"/>
      <c r="F882" s="3"/>
      <c r="G882" s="4"/>
      <c r="H882" s="4"/>
    </row>
    <row r="884" spans="1:12" x14ac:dyDescent="0.25">
      <c r="C884" s="5">
        <f>INDEX([1]班級列表!$M$2:$N$61,A881,2)</f>
        <v>0</v>
      </c>
      <c r="E884" s="2" t="s">
        <v>65</v>
      </c>
      <c r="H884" s="2" t="s">
        <v>66</v>
      </c>
    </row>
    <row r="885" spans="1:12" s="6" customFormat="1" ht="14.25" x14ac:dyDescent="0.25">
      <c r="B885" s="7" t="s">
        <v>4</v>
      </c>
      <c r="C885" s="8" t="s">
        <v>5</v>
      </c>
      <c r="D885" s="8" t="s">
        <v>6</v>
      </c>
      <c r="E885" s="8" t="s">
        <v>7</v>
      </c>
      <c r="F885" s="8" t="s">
        <v>8</v>
      </c>
      <c r="G885" s="8" t="s">
        <v>9</v>
      </c>
      <c r="H885" s="8" t="s">
        <v>10</v>
      </c>
      <c r="I885" s="9" t="s">
        <v>11</v>
      </c>
      <c r="J885" s="9" t="s">
        <v>12</v>
      </c>
      <c r="L885" s="10" t="s">
        <v>67</v>
      </c>
    </row>
    <row r="886" spans="1:12" s="6" customFormat="1" ht="24" customHeight="1" x14ac:dyDescent="0.25">
      <c r="A886" s="6">
        <f t="shared" ref="A886" si="206">A881</f>
        <v>45</v>
      </c>
      <c r="B886" s="11">
        <v>1</v>
      </c>
      <c r="C886" s="12" t="e">
        <f>IF(L886="","",INDEX([2]進修學校總表!$A$2:$R$100,L886,5))</f>
        <v>#N/A</v>
      </c>
      <c r="D886" s="13" t="e">
        <f>IF(L886="","",INDEX([2]進修學校總表!$A$2:$R$100,L886,6))</f>
        <v>#N/A</v>
      </c>
      <c r="E886" s="13" t="e">
        <f>IF(L886="","",INDEX([2]進修學校總表!$A$2:$R$100,L886,7))</f>
        <v>#N/A</v>
      </c>
      <c r="F886" s="13" t="e">
        <f>IF(L886="","",INDEX([2]進修學校總表!$A$2:$R$100,L886,3))</f>
        <v>#N/A</v>
      </c>
      <c r="G886" s="13" t="e">
        <f>IF(L886="","",INDEX([2]進修學校總表!$A$2:$R$100,L886,13))</f>
        <v>#N/A</v>
      </c>
      <c r="H886" s="14" t="e">
        <f>IF(L886="","",IF(INDEX([2]進修學校總表!$A$2:$R$100,L886,9)="","",INDEX([2]進修學校總表!$A$2:$R$100,L886,9)))</f>
        <v>#N/A</v>
      </c>
      <c r="I886" s="15" t="e">
        <f>IF(L886="","",IF(INDEX([2]進修學校總表!$A$2:$R$100,L886,18)="","",INDEX([2]進修學校總表!$A$2:$R$100,L886,18)))</f>
        <v>#N/A</v>
      </c>
      <c r="J886" s="16"/>
      <c r="L886" s="10" t="e">
        <f>IF(B886="","",MATCH(VLOOKUP(A886,'[2]進修學校用書-OK'!$A$3:$O$100,B886+3,FALSE),[2]進修學校總表!$A$2:$A$100,0))</f>
        <v>#N/A</v>
      </c>
    </row>
    <row r="887" spans="1:12" s="6" customFormat="1" ht="24" customHeight="1" x14ac:dyDescent="0.25">
      <c r="A887" s="6">
        <f t="shared" ref="A887:A897" si="207">A886</f>
        <v>45</v>
      </c>
      <c r="B887" s="11" t="e">
        <f>IF(B886="","",IF(B886+1&lt;=VLOOKUP(A887,'[2]進修學校用書-OK'!$A$3:$C$100,3),B886+1,""))</f>
        <v>#REF!</v>
      </c>
      <c r="C887" s="12" t="e">
        <f>IF(L887="","",INDEX([2]進修學校總表!$A$2:$R$100,L887,5))</f>
        <v>#REF!</v>
      </c>
      <c r="D887" s="13" t="e">
        <f>IF(L887="","",INDEX([2]進修學校總表!$A$2:$R$100,L887,6))</f>
        <v>#REF!</v>
      </c>
      <c r="E887" s="13" t="e">
        <f>IF(L887="","",INDEX([2]進修學校總表!$A$2:$R$100,L887,7))</f>
        <v>#REF!</v>
      </c>
      <c r="F887" s="13" t="e">
        <f>IF(L887="","",INDEX([2]進修學校總表!$A$2:$R$100,L887,3))</f>
        <v>#REF!</v>
      </c>
      <c r="G887" s="13" t="e">
        <f>IF(L887="","",INDEX([2]進修學校總表!$A$2:$R$100,L887,13))</f>
        <v>#REF!</v>
      </c>
      <c r="H887" s="14" t="e">
        <f>IF(L887="","",IF(INDEX([2]進修學校總表!$A$2:$R$100,L887,9)="","",INDEX([2]進修學校總表!$A$2:$R$100,L887,9)))</f>
        <v>#REF!</v>
      </c>
      <c r="I887" s="15" t="e">
        <f>IF(L887="","",IF(INDEX([2]進修學校總表!$A$2:$R$100,L887,18)="","",INDEX([2]進修學校總表!$A$2:$R$100,L887,18)))</f>
        <v>#REF!</v>
      </c>
      <c r="J887" s="16"/>
      <c r="L887" s="10" t="e">
        <f>IF(B887="","",MATCH(VLOOKUP(A887,'[2]進修學校用書-OK'!$A$3:$O$100,B887+3,FALSE),[2]進修學校總表!$A$2:$A$100,0))</f>
        <v>#REF!</v>
      </c>
    </row>
    <row r="888" spans="1:12" s="6" customFormat="1" ht="24" customHeight="1" x14ac:dyDescent="0.25">
      <c r="A888" s="6">
        <f t="shared" si="207"/>
        <v>45</v>
      </c>
      <c r="B888" s="11" t="e">
        <f>IF(B887="","",IF(B887+1&lt;=VLOOKUP(A888,'[2]進修學校用書-OK'!$A$3:$C$100,3),B887+1,""))</f>
        <v>#REF!</v>
      </c>
      <c r="C888" s="12" t="e">
        <f>IF(L888="","",INDEX([2]進修學校總表!$A$2:$R$100,L888,5))</f>
        <v>#REF!</v>
      </c>
      <c r="D888" s="13" t="e">
        <f>IF(L888="","",INDEX([2]進修學校總表!$A$2:$R$100,L888,6))</f>
        <v>#REF!</v>
      </c>
      <c r="E888" s="13" t="e">
        <f>IF(L888="","",INDEX([2]進修學校總表!$A$2:$R$100,L888,7))</f>
        <v>#REF!</v>
      </c>
      <c r="F888" s="13" t="e">
        <f>IF(L888="","",INDEX([2]進修學校總表!$A$2:$R$100,L888,3))</f>
        <v>#REF!</v>
      </c>
      <c r="G888" s="13" t="e">
        <f>IF(L888="","",INDEX([2]進修學校總表!$A$2:$R$100,L888,13))</f>
        <v>#REF!</v>
      </c>
      <c r="H888" s="14" t="e">
        <f>IF(L888="","",IF(INDEX([2]進修學校總表!$A$2:$R$100,L888,9)="","",INDEX([2]進修學校總表!$A$2:$R$100,L888,9)))</f>
        <v>#REF!</v>
      </c>
      <c r="I888" s="15" t="e">
        <f>IF(L888="","",IF(INDEX([2]進修學校總表!$A$2:$R$100,L888,18)="","",INDEX([2]進修學校總表!$A$2:$R$100,L888,18)))</f>
        <v>#REF!</v>
      </c>
      <c r="J888" s="16"/>
      <c r="L888" s="10" t="e">
        <f>IF(B888="","",MATCH(VLOOKUP(A888,'[2]進修學校用書-OK'!$A$3:$O$100,B888+3,FALSE),[2]進修學校總表!$A$2:$A$100,0))</f>
        <v>#REF!</v>
      </c>
    </row>
    <row r="889" spans="1:12" s="6" customFormat="1" ht="24" customHeight="1" x14ac:dyDescent="0.25">
      <c r="A889" s="6">
        <f t="shared" si="207"/>
        <v>45</v>
      </c>
      <c r="B889" s="11" t="e">
        <f>IF(B888="","",IF(B888+1&lt;=VLOOKUP(A889,'[2]進修學校用書-OK'!$A$3:$C$100,3),B888+1,""))</f>
        <v>#REF!</v>
      </c>
      <c r="C889" s="12" t="e">
        <f>IF(L889="","",INDEX([2]進修學校總表!$A$2:$R$100,L889,5))</f>
        <v>#REF!</v>
      </c>
      <c r="D889" s="13" t="e">
        <f>IF(L889="","",INDEX([2]進修學校總表!$A$2:$R$100,L889,6))</f>
        <v>#REF!</v>
      </c>
      <c r="E889" s="13" t="e">
        <f>IF(L889="","",INDEX([2]進修學校總表!$A$2:$R$100,L889,7))</f>
        <v>#REF!</v>
      </c>
      <c r="F889" s="13" t="e">
        <f>IF(L889="","",INDEX([2]進修學校總表!$A$2:$R$100,L889,3))</f>
        <v>#REF!</v>
      </c>
      <c r="G889" s="13" t="e">
        <f>IF(L889="","",INDEX([2]進修學校總表!$A$2:$R$100,L889,13))</f>
        <v>#REF!</v>
      </c>
      <c r="H889" s="14" t="e">
        <f>IF(L889="","",IF(INDEX([2]進修學校總表!$A$2:$R$100,L889,9)="","",INDEX([2]進修學校總表!$A$2:$R$100,L889,9)))</f>
        <v>#REF!</v>
      </c>
      <c r="I889" s="15" t="e">
        <f>IF(L889="","",IF(INDEX([2]進修學校總表!$A$2:$R$100,L889,18)="","",INDEX([2]進修學校總表!$A$2:$R$100,L889,18)))</f>
        <v>#REF!</v>
      </c>
      <c r="J889" s="16"/>
      <c r="L889" s="10" t="e">
        <f>IF(B889="","",MATCH(VLOOKUP(A889,'[2]進修學校用書-OK'!$A$3:$O$100,B889+3,FALSE),[2]進修學校總表!$A$2:$A$100,0))</f>
        <v>#REF!</v>
      </c>
    </row>
    <row r="890" spans="1:12" s="6" customFormat="1" ht="24" customHeight="1" x14ac:dyDescent="0.25">
      <c r="A890" s="6">
        <f t="shared" si="207"/>
        <v>45</v>
      </c>
      <c r="B890" s="11" t="e">
        <f>IF(B889="","",IF(B889+1&lt;=VLOOKUP(A890,'[2]進修學校用書-OK'!$A$3:$C$100,3),B889+1,""))</f>
        <v>#REF!</v>
      </c>
      <c r="C890" s="12" t="e">
        <f>IF(L890="","",INDEX([2]進修學校總表!$A$2:$R$100,L890,5))</f>
        <v>#REF!</v>
      </c>
      <c r="D890" s="13" t="e">
        <f>IF(L890="","",INDEX([2]進修學校總表!$A$2:$R$100,L890,6))</f>
        <v>#REF!</v>
      </c>
      <c r="E890" s="13" t="e">
        <f>IF(L890="","",INDEX([2]進修學校總表!$A$2:$R$100,L890,7))</f>
        <v>#REF!</v>
      </c>
      <c r="F890" s="13" t="e">
        <f>IF(L890="","",INDEX([2]進修學校總表!$A$2:$R$100,L890,3))</f>
        <v>#REF!</v>
      </c>
      <c r="G890" s="13" t="e">
        <f>IF(L890="","",INDEX([2]進修學校總表!$A$2:$R$100,L890,13))</f>
        <v>#REF!</v>
      </c>
      <c r="H890" s="14" t="e">
        <f>IF(L890="","",IF(INDEX([2]進修學校總表!$A$2:$R$100,L890,9)="","",INDEX([2]進修學校總表!$A$2:$R$100,L890,9)))</f>
        <v>#REF!</v>
      </c>
      <c r="I890" s="15" t="e">
        <f>IF(L890="","",IF(INDEX([2]進修學校總表!$A$2:$R$100,L890,18)="","",INDEX([2]進修學校總表!$A$2:$R$100,L890,18)))</f>
        <v>#REF!</v>
      </c>
      <c r="J890" s="16"/>
      <c r="L890" s="10" t="e">
        <f>IF(B890="","",MATCH(VLOOKUP(A890,'[2]進修學校用書-OK'!$A$3:$O$100,B890+3,FALSE),[2]進修學校總表!$A$2:$A$100,0))</f>
        <v>#REF!</v>
      </c>
    </row>
    <row r="891" spans="1:12" s="6" customFormat="1" ht="24" customHeight="1" x14ac:dyDescent="0.25">
      <c r="A891" s="6">
        <f t="shared" si="207"/>
        <v>45</v>
      </c>
      <c r="B891" s="11" t="e">
        <f>IF(B890="","",IF(B890+1&lt;=VLOOKUP(A891,'[2]進修學校用書-OK'!$A$3:$C$100,3),B890+1,""))</f>
        <v>#REF!</v>
      </c>
      <c r="C891" s="12" t="e">
        <f>IF(L891="","",INDEX([2]進修學校總表!$A$2:$R$100,L891,5))</f>
        <v>#REF!</v>
      </c>
      <c r="D891" s="13" t="e">
        <f>IF(L891="","",INDEX([2]進修學校總表!$A$2:$R$100,L891,6))</f>
        <v>#REF!</v>
      </c>
      <c r="E891" s="13" t="e">
        <f>IF(L891="","",INDEX([2]進修學校總表!$A$2:$R$100,L891,7))</f>
        <v>#REF!</v>
      </c>
      <c r="F891" s="13" t="e">
        <f>IF(L891="","",INDEX([2]進修學校總表!$A$2:$R$100,L891,3))</f>
        <v>#REF!</v>
      </c>
      <c r="G891" s="13" t="e">
        <f>IF(L891="","",INDEX([2]進修學校總表!$A$2:$R$100,L891,13))</f>
        <v>#REF!</v>
      </c>
      <c r="H891" s="14" t="e">
        <f>IF(L891="","",IF(INDEX([2]進修學校總表!$A$2:$R$100,L891,9)="","",INDEX([2]進修學校總表!$A$2:$R$100,L891,9)))</f>
        <v>#REF!</v>
      </c>
      <c r="I891" s="15" t="e">
        <f>IF(L891="","",IF(INDEX([2]進修學校總表!$A$2:$R$100,L891,18)="","",INDEX([2]進修學校總表!$A$2:$R$100,L891,18)))</f>
        <v>#REF!</v>
      </c>
      <c r="J891" s="16"/>
      <c r="L891" s="10" t="e">
        <f>IF(B891="","",MATCH(VLOOKUP(A891,'[2]進修學校用書-OK'!$A$3:$O$100,B891+3,FALSE),[2]進修學校總表!$A$2:$A$100,0))</f>
        <v>#REF!</v>
      </c>
    </row>
    <row r="892" spans="1:12" s="6" customFormat="1" ht="24" customHeight="1" x14ac:dyDescent="0.25">
      <c r="A892" s="6">
        <f t="shared" si="207"/>
        <v>45</v>
      </c>
      <c r="B892" s="11" t="e">
        <f>IF(B891="","",IF(B891+1&lt;=VLOOKUP(A892,'[2]進修學校用書-OK'!$A$3:$C$100,3),B891+1,""))</f>
        <v>#REF!</v>
      </c>
      <c r="C892" s="12" t="e">
        <f>IF(L892="","",INDEX([2]進修學校總表!$A$2:$R$100,L892,5))</f>
        <v>#REF!</v>
      </c>
      <c r="D892" s="13" t="e">
        <f>IF(L892="","",INDEX([2]進修學校總表!$A$2:$R$100,L892,6))</f>
        <v>#REF!</v>
      </c>
      <c r="E892" s="13" t="e">
        <f>IF(L892="","",INDEX([2]進修學校總表!$A$2:$R$100,L892,7))</f>
        <v>#REF!</v>
      </c>
      <c r="F892" s="13" t="e">
        <f>IF(L892="","",INDEX([2]進修學校總表!$A$2:$R$100,L892,3))</f>
        <v>#REF!</v>
      </c>
      <c r="G892" s="13" t="e">
        <f>IF(L892="","",INDEX([2]進修學校總表!$A$2:$R$100,L892,13))</f>
        <v>#REF!</v>
      </c>
      <c r="H892" s="14" t="e">
        <f>IF(L892="","",IF(INDEX([2]進修學校總表!$A$2:$R$100,L892,9)="","",INDEX([2]進修學校總表!$A$2:$R$100,L892,9)))</f>
        <v>#REF!</v>
      </c>
      <c r="I892" s="15" t="e">
        <f>IF(L892="","",IF(INDEX([2]進修學校總表!$A$2:$R$100,L892,18)="","",INDEX([2]進修學校總表!$A$2:$R$100,L892,18)))</f>
        <v>#REF!</v>
      </c>
      <c r="J892" s="16"/>
      <c r="L892" s="10" t="e">
        <f>IF(B892="","",MATCH(VLOOKUP(A892,'[2]進修學校用書-OK'!$A$3:$O$100,B892+3,FALSE),[2]進修學校總表!$A$2:$A$100,0))</f>
        <v>#REF!</v>
      </c>
    </row>
    <row r="893" spans="1:12" s="6" customFormat="1" ht="24" customHeight="1" x14ac:dyDescent="0.25">
      <c r="A893" s="6">
        <f t="shared" si="207"/>
        <v>45</v>
      </c>
      <c r="B893" s="11" t="e">
        <f>IF(B892="","",IF(B892+1&lt;=VLOOKUP(A893,'[2]進修學校用書-OK'!$A$3:$C$100,3),B892+1,""))</f>
        <v>#REF!</v>
      </c>
      <c r="C893" s="12" t="e">
        <f>IF(L893="","",INDEX([2]進修學校總表!$A$2:$R$100,L893,5))</f>
        <v>#REF!</v>
      </c>
      <c r="D893" s="13" t="e">
        <f>IF(L893="","",INDEX([2]進修學校總表!$A$2:$R$100,L893,6))</f>
        <v>#REF!</v>
      </c>
      <c r="E893" s="13" t="e">
        <f>IF(L893="","",INDEX([2]進修學校總表!$A$2:$R$100,L893,7))</f>
        <v>#REF!</v>
      </c>
      <c r="F893" s="13" t="e">
        <f>IF(L893="","",INDEX([2]進修學校總表!$A$2:$R$100,L893,3))</f>
        <v>#REF!</v>
      </c>
      <c r="G893" s="13" t="e">
        <f>IF(L893="","",INDEX([2]進修學校總表!$A$2:$R$100,L893,13))</f>
        <v>#REF!</v>
      </c>
      <c r="H893" s="14" t="e">
        <f>IF(L893="","",IF(INDEX([2]進修學校總表!$A$2:$R$100,L893,9)="","",INDEX([2]進修學校總表!$A$2:$R$100,L893,9)))</f>
        <v>#REF!</v>
      </c>
      <c r="I893" s="15" t="e">
        <f>IF(L893="","",IF(INDEX([2]進修學校總表!$A$2:$R$100,L893,18)="","",INDEX([2]進修學校總表!$A$2:$R$100,L893,18)))</f>
        <v>#REF!</v>
      </c>
      <c r="J893" s="16"/>
      <c r="L893" s="10" t="e">
        <f>IF(B893="","",MATCH(VLOOKUP(A893,'[2]進修學校用書-OK'!$A$3:$O$100,B893+3,FALSE),[2]進修學校總表!$A$2:$A$100,0))</f>
        <v>#REF!</v>
      </c>
    </row>
    <row r="894" spans="1:12" s="6" customFormat="1" ht="24" customHeight="1" x14ac:dyDescent="0.25">
      <c r="A894" s="6">
        <f t="shared" si="207"/>
        <v>45</v>
      </c>
      <c r="B894" s="11" t="e">
        <f>IF(B893="","",IF(B893+1&lt;=VLOOKUP(A894,'[2]進修學校用書-OK'!$A$3:$C$100,3),B893+1,""))</f>
        <v>#REF!</v>
      </c>
      <c r="C894" s="12" t="e">
        <f>IF(L894="","",INDEX([2]進修學校總表!$A$2:$R$100,L894,5))</f>
        <v>#REF!</v>
      </c>
      <c r="D894" s="13" t="e">
        <f>IF(L894="","",INDEX([2]進修學校總表!$A$2:$R$100,L894,6))</f>
        <v>#REF!</v>
      </c>
      <c r="E894" s="13" t="e">
        <f>IF(L894="","",INDEX([2]進修學校總表!$A$2:$R$100,L894,7))</f>
        <v>#REF!</v>
      </c>
      <c r="F894" s="13" t="e">
        <f>IF(L894="","",INDEX([2]進修學校總表!$A$2:$R$100,L894,3))</f>
        <v>#REF!</v>
      </c>
      <c r="G894" s="13" t="e">
        <f>IF(L894="","",INDEX([2]進修學校總表!$A$2:$R$100,L894,13))</f>
        <v>#REF!</v>
      </c>
      <c r="H894" s="14" t="e">
        <f>IF(L894="","",IF(INDEX([2]進修學校總表!$A$2:$R$100,L894,9)="","",INDEX([2]進修學校總表!$A$2:$R$100,L894,9)))</f>
        <v>#REF!</v>
      </c>
      <c r="I894" s="15" t="e">
        <f>IF(L894="","",IF(INDEX([2]進修學校總表!$A$2:$R$100,L894,18)="","",INDEX([2]進修學校總表!$A$2:$R$100,L894,18)))</f>
        <v>#REF!</v>
      </c>
      <c r="J894" s="16"/>
      <c r="L894" s="10" t="e">
        <f>IF(B894="","",MATCH(VLOOKUP(A894,'[2]進修學校用書-OK'!$A$3:$O$100,B894+3,FALSE),[2]進修學校總表!$A$2:$A$100,0))</f>
        <v>#REF!</v>
      </c>
    </row>
    <row r="895" spans="1:12" s="6" customFormat="1" ht="30" customHeight="1" x14ac:dyDescent="0.25">
      <c r="A895" s="6">
        <f t="shared" si="207"/>
        <v>45</v>
      </c>
      <c r="B895" s="11" t="e">
        <f>IF(B894="","",IF(B894+1&lt;=VLOOKUP(A895,'[2]進修學校用書-OK'!$A$3:$C$100,3),B894+1,""))</f>
        <v>#REF!</v>
      </c>
      <c r="C895" s="12" t="e">
        <f>IF(L895="","",INDEX([2]進修學校總表!$A$2:$R$100,L895,5))</f>
        <v>#REF!</v>
      </c>
      <c r="D895" s="13" t="e">
        <f>IF(L895="","",INDEX([2]進修學校總表!$A$2:$R$100,L895,6))</f>
        <v>#REF!</v>
      </c>
      <c r="E895" s="13" t="e">
        <f>IF(L895="","",INDEX([2]進修學校總表!$A$2:$R$100,L895,7))</f>
        <v>#REF!</v>
      </c>
      <c r="F895" s="13" t="e">
        <f>IF(L895="","",INDEX([2]進修學校總表!$A$2:$R$100,L895,3))</f>
        <v>#REF!</v>
      </c>
      <c r="G895" s="13" t="e">
        <f>IF(L895="","",INDEX([2]進修學校總表!$A$2:$R$100,L895,13))</f>
        <v>#REF!</v>
      </c>
      <c r="H895" s="14" t="e">
        <f>IF(L895="","",IF(INDEX([2]進修學校總表!$A$2:$R$100,L895,9)="","",INDEX([2]進修學校總表!$A$2:$R$100,L895,9)))</f>
        <v>#REF!</v>
      </c>
      <c r="I895" s="15" t="e">
        <f>IF(L895="","",IF(INDEX([2]進修學校總表!$A$2:$R$100,L895,18)="","",INDEX([2]進修學校總表!$A$2:$R$100,L895,18)))</f>
        <v>#REF!</v>
      </c>
      <c r="J895" s="16"/>
      <c r="L895" s="10" t="e">
        <f>IF(B895="","",MATCH(VLOOKUP(A895,'[2]進修學校用書-OK'!$A$3:$O$100,B895+3,FALSE),[2]進修學校總表!$A$2:$A$100,0))</f>
        <v>#REF!</v>
      </c>
    </row>
    <row r="896" spans="1:12" s="6" customFormat="1" ht="30" customHeight="1" x14ac:dyDescent="0.25">
      <c r="A896" s="6">
        <f t="shared" si="207"/>
        <v>45</v>
      </c>
      <c r="B896" s="11" t="e">
        <f>IF(B895="","",IF(B895+1&lt;=VLOOKUP(A896,'[2]進修學校用書-OK'!$A$3:$C$100,3),B895+1,""))</f>
        <v>#REF!</v>
      </c>
      <c r="C896" s="12" t="e">
        <f>IF(L896="","",INDEX([2]進修學校總表!$A$2:$R$100,L896,5))</f>
        <v>#REF!</v>
      </c>
      <c r="D896" s="13" t="e">
        <f>IF(L896="","",INDEX([2]進修學校總表!$A$2:$R$100,L896,6))</f>
        <v>#REF!</v>
      </c>
      <c r="E896" s="13" t="e">
        <f>IF(L896="","",INDEX([2]進修學校總表!$A$2:$R$100,L896,7))</f>
        <v>#REF!</v>
      </c>
      <c r="F896" s="13" t="e">
        <f>IF(L896="","",INDEX([2]進修學校總表!$A$2:$R$100,L896,3))</f>
        <v>#REF!</v>
      </c>
      <c r="G896" s="13" t="e">
        <f>IF(L896="","",INDEX([2]進修學校總表!$A$2:$R$100,L896,13))</f>
        <v>#REF!</v>
      </c>
      <c r="H896" s="14" t="e">
        <f>IF(L896="","",IF(INDEX([2]進修學校總表!$A$2:$R$100,L896,9)="","",INDEX([2]進修學校總表!$A$2:$R$100,L896,9)))</f>
        <v>#REF!</v>
      </c>
      <c r="I896" s="15" t="e">
        <f>IF(L896="","",IF(INDEX([2]進修學校總表!$A$2:$R$100,L896,18)="","",INDEX([2]進修學校總表!$A$2:$R$100,L896,18)))</f>
        <v>#REF!</v>
      </c>
      <c r="J896" s="16"/>
      <c r="L896" s="10" t="e">
        <f>IF(B896="","",MATCH(VLOOKUP(A896,'[2]進修學校用書-OK'!$A$3:$O$100,B896+3,FALSE),[2]進修學校總表!$A$2:$A$100,0))</f>
        <v>#REF!</v>
      </c>
    </row>
    <row r="897" spans="1:12" s="6" customFormat="1" ht="30" customHeight="1" x14ac:dyDescent="0.25">
      <c r="A897" s="6">
        <f t="shared" si="207"/>
        <v>45</v>
      </c>
      <c r="B897" s="11" t="e">
        <f>IF(B896="","",IF(B896+1&lt;=VLOOKUP(A897,'[2]進修學校用書-OK'!$A$3:$C$100,3),B896+1,""))</f>
        <v>#REF!</v>
      </c>
      <c r="C897" s="12" t="e">
        <f>IF(L897="","",INDEX([2]進修學校總表!$A$2:$R$100,L897,5))</f>
        <v>#REF!</v>
      </c>
      <c r="D897" s="13" t="e">
        <f>IF(L897="","",INDEX([2]進修學校總表!$A$2:$R$100,L897,6))</f>
        <v>#REF!</v>
      </c>
      <c r="E897" s="13" t="e">
        <f>IF(L897="","",INDEX([2]進修學校總表!$A$2:$R$100,L897,7))</f>
        <v>#REF!</v>
      </c>
      <c r="F897" s="13" t="e">
        <f>IF(L897="","",INDEX([2]進修學校總表!$A$2:$R$100,L897,3))</f>
        <v>#REF!</v>
      </c>
      <c r="G897" s="13" t="e">
        <f>IF(L897="","",INDEX([2]進修學校總表!$A$2:$R$100,L897,13))</f>
        <v>#REF!</v>
      </c>
      <c r="H897" s="14" t="e">
        <f>IF(L897="","",IF(INDEX([2]進修學校總表!$A$2:$R$100,L897,9)="","",INDEX([2]進修學校總表!$A$2:$R$100,L897,9)))</f>
        <v>#REF!</v>
      </c>
      <c r="I897" s="15" t="e">
        <f>IF(L897="","",IF(INDEX([2]進修學校總表!$A$2:$R$100,L897,18)="","",INDEX([2]進修學校總表!$A$2:$R$100,L897,18)))</f>
        <v>#REF!</v>
      </c>
      <c r="J897" s="16"/>
      <c r="L897" s="10" t="e">
        <f>IF(B897="","",MATCH(VLOOKUP(A897,'[2]進修學校用書-OK'!$A$3:$O$100,B897+3,FALSE),[2]進修學校總表!$A$2:$A$100,0))</f>
        <v>#REF!</v>
      </c>
    </row>
    <row r="898" spans="1:12" ht="10.15" customHeight="1" x14ac:dyDescent="0.25">
      <c r="B898" s="17" t="s">
        <v>64</v>
      </c>
      <c r="C898" s="17"/>
      <c r="D898" s="18" t="e">
        <f t="shared" ref="D898" si="208">SUM(G886:G897)</f>
        <v>#N/A</v>
      </c>
      <c r="E898" s="18"/>
      <c r="F898" s="18"/>
      <c r="G898" s="18"/>
      <c r="H898" s="18"/>
      <c r="I898" s="18"/>
      <c r="J898" s="18"/>
    </row>
    <row r="899" spans="1:12" ht="10.15" customHeight="1" x14ac:dyDescent="0.25">
      <c r="B899" s="17"/>
      <c r="C899" s="17"/>
      <c r="D899" s="18"/>
      <c r="E899" s="18"/>
      <c r="F899" s="18"/>
      <c r="G899" s="18"/>
      <c r="H899" s="18"/>
      <c r="I899" s="18"/>
      <c r="J899" s="18"/>
    </row>
    <row r="900" spans="1:12" ht="25.15" customHeight="1" x14ac:dyDescent="0.25">
      <c r="B900" s="19"/>
      <c r="C900" s="19"/>
      <c r="D900" s="20"/>
      <c r="E900" s="20"/>
      <c r="F900" s="20"/>
      <c r="G900" s="20"/>
      <c r="H900" s="20"/>
      <c r="I900" s="20"/>
      <c r="J900" s="20"/>
    </row>
    <row r="901" spans="1:12" ht="13.9" customHeight="1" x14ac:dyDescent="0.25">
      <c r="A901" s="1">
        <f t="shared" ref="A901" si="209">A881+1</f>
        <v>46</v>
      </c>
      <c r="C901" s="3" t="str">
        <f t="shared" ref="C901:C902" si="210">C881</f>
        <v>臺北市立大安高級工業職業學校附設進修學校</v>
      </c>
      <c r="D901" s="3"/>
      <c r="E901" s="3"/>
      <c r="F901" s="3"/>
      <c r="G901" s="4"/>
      <c r="H901" s="4"/>
    </row>
    <row r="902" spans="1:12" ht="13.9" customHeight="1" x14ac:dyDescent="0.25">
      <c r="C902" s="3" t="str">
        <f t="shared" si="210"/>
        <v>106學年度第2學期 教科書單</v>
      </c>
      <c r="D902" s="3"/>
      <c r="E902" s="3"/>
      <c r="F902" s="3"/>
      <c r="G902" s="4"/>
      <c r="H902" s="4"/>
    </row>
    <row r="904" spans="1:12" x14ac:dyDescent="0.25">
      <c r="C904" s="5">
        <f>INDEX([1]班級列表!$M$2:$N$61,A901,2)</f>
        <v>0</v>
      </c>
      <c r="E904" s="2" t="s">
        <v>65</v>
      </c>
      <c r="H904" s="2" t="s">
        <v>66</v>
      </c>
    </row>
    <row r="905" spans="1:12" s="6" customFormat="1" ht="14.25" x14ac:dyDescent="0.25">
      <c r="B905" s="7" t="s">
        <v>4</v>
      </c>
      <c r="C905" s="8" t="s">
        <v>5</v>
      </c>
      <c r="D905" s="8" t="s">
        <v>6</v>
      </c>
      <c r="E905" s="8" t="s">
        <v>7</v>
      </c>
      <c r="F905" s="8" t="s">
        <v>8</v>
      </c>
      <c r="G905" s="8" t="s">
        <v>9</v>
      </c>
      <c r="H905" s="8" t="s">
        <v>10</v>
      </c>
      <c r="I905" s="9" t="s">
        <v>11</v>
      </c>
      <c r="J905" s="9" t="s">
        <v>12</v>
      </c>
      <c r="L905" s="10" t="s">
        <v>67</v>
      </c>
    </row>
    <row r="906" spans="1:12" s="6" customFormat="1" ht="24" customHeight="1" x14ac:dyDescent="0.25">
      <c r="A906" s="6">
        <f t="shared" ref="A906" si="211">A901</f>
        <v>46</v>
      </c>
      <c r="B906" s="11">
        <v>1</v>
      </c>
      <c r="C906" s="12" t="e">
        <f>IF(L906="","",INDEX([2]進修學校總表!$A$2:$R$100,L906,5))</f>
        <v>#N/A</v>
      </c>
      <c r="D906" s="13" t="e">
        <f>IF(L906="","",INDEX([2]進修學校總表!$A$2:$R$100,L906,6))</f>
        <v>#N/A</v>
      </c>
      <c r="E906" s="13" t="e">
        <f>IF(L906="","",INDEX([2]進修學校總表!$A$2:$R$100,L906,7))</f>
        <v>#N/A</v>
      </c>
      <c r="F906" s="13" t="e">
        <f>IF(L906="","",INDEX([2]進修學校總表!$A$2:$R$100,L906,3))</f>
        <v>#N/A</v>
      </c>
      <c r="G906" s="13" t="e">
        <f>IF(L906="","",INDEX([2]進修學校總表!$A$2:$R$100,L906,13))</f>
        <v>#N/A</v>
      </c>
      <c r="H906" s="14" t="e">
        <f>IF(L906="","",IF(INDEX([2]進修學校總表!$A$2:$R$100,L906,9)="","",INDEX([2]進修學校總表!$A$2:$R$100,L906,9)))</f>
        <v>#N/A</v>
      </c>
      <c r="I906" s="15" t="e">
        <f>IF(L906="","",IF(INDEX([2]進修學校總表!$A$2:$R$100,L906,18)="","",INDEX([2]進修學校總表!$A$2:$R$100,L906,18)))</f>
        <v>#N/A</v>
      </c>
      <c r="J906" s="16"/>
      <c r="L906" s="10" t="e">
        <f>IF(B906="","",MATCH(VLOOKUP(A906,'[2]進修學校用書-OK'!$A$3:$O$100,B906+3,FALSE),[2]進修學校總表!$A$2:$A$100,0))</f>
        <v>#N/A</v>
      </c>
    </row>
    <row r="907" spans="1:12" s="6" customFormat="1" ht="24" customHeight="1" x14ac:dyDescent="0.25">
      <c r="A907" s="6">
        <f t="shared" ref="A907:A917" si="212">A906</f>
        <v>46</v>
      </c>
      <c r="B907" s="11" t="e">
        <f>IF(B906="","",IF(B906+1&lt;=VLOOKUP(A907,'[2]進修學校用書-OK'!$A$3:$C$100,3),B906+1,""))</f>
        <v>#REF!</v>
      </c>
      <c r="C907" s="12" t="e">
        <f>IF(L907="","",INDEX([2]進修學校總表!$A$2:$R$100,L907,5))</f>
        <v>#REF!</v>
      </c>
      <c r="D907" s="13" t="e">
        <f>IF(L907="","",INDEX([2]進修學校總表!$A$2:$R$100,L907,6))</f>
        <v>#REF!</v>
      </c>
      <c r="E907" s="13" t="e">
        <f>IF(L907="","",INDEX([2]進修學校總表!$A$2:$R$100,L907,7))</f>
        <v>#REF!</v>
      </c>
      <c r="F907" s="13" t="e">
        <f>IF(L907="","",INDEX([2]進修學校總表!$A$2:$R$100,L907,3))</f>
        <v>#REF!</v>
      </c>
      <c r="G907" s="13" t="e">
        <f>IF(L907="","",INDEX([2]進修學校總表!$A$2:$R$100,L907,13))</f>
        <v>#REF!</v>
      </c>
      <c r="H907" s="14" t="e">
        <f>IF(L907="","",IF(INDEX([2]進修學校總表!$A$2:$R$100,L907,9)="","",INDEX([2]進修學校總表!$A$2:$R$100,L907,9)))</f>
        <v>#REF!</v>
      </c>
      <c r="I907" s="15" t="e">
        <f>IF(L907="","",IF(INDEX([2]進修學校總表!$A$2:$R$100,L907,18)="","",INDEX([2]進修學校總表!$A$2:$R$100,L907,18)))</f>
        <v>#REF!</v>
      </c>
      <c r="J907" s="16"/>
      <c r="L907" s="10" t="e">
        <f>IF(B907="","",MATCH(VLOOKUP(A907,'[2]進修學校用書-OK'!$A$3:$O$100,B907+3,FALSE),[2]進修學校總表!$A$2:$A$100,0))</f>
        <v>#REF!</v>
      </c>
    </row>
    <row r="908" spans="1:12" s="6" customFormat="1" ht="24" customHeight="1" x14ac:dyDescent="0.25">
      <c r="A908" s="6">
        <f t="shared" si="212"/>
        <v>46</v>
      </c>
      <c r="B908" s="11" t="e">
        <f>IF(B907="","",IF(B907+1&lt;=VLOOKUP(A908,'[2]進修學校用書-OK'!$A$3:$C$100,3),B907+1,""))</f>
        <v>#REF!</v>
      </c>
      <c r="C908" s="12" t="e">
        <f>IF(L908="","",INDEX([2]進修學校總表!$A$2:$R$100,L908,5))</f>
        <v>#REF!</v>
      </c>
      <c r="D908" s="13" t="e">
        <f>IF(L908="","",INDEX([2]進修學校總表!$A$2:$R$100,L908,6))</f>
        <v>#REF!</v>
      </c>
      <c r="E908" s="13" t="e">
        <f>IF(L908="","",INDEX([2]進修學校總表!$A$2:$R$100,L908,7))</f>
        <v>#REF!</v>
      </c>
      <c r="F908" s="13" t="e">
        <f>IF(L908="","",INDEX([2]進修學校總表!$A$2:$R$100,L908,3))</f>
        <v>#REF!</v>
      </c>
      <c r="G908" s="13" t="e">
        <f>IF(L908="","",INDEX([2]進修學校總表!$A$2:$R$100,L908,13))</f>
        <v>#REF!</v>
      </c>
      <c r="H908" s="14" t="e">
        <f>IF(L908="","",IF(INDEX([2]進修學校總表!$A$2:$R$100,L908,9)="","",INDEX([2]進修學校總表!$A$2:$R$100,L908,9)))</f>
        <v>#REF!</v>
      </c>
      <c r="I908" s="15" t="e">
        <f>IF(L908="","",IF(INDEX([2]進修學校總表!$A$2:$R$100,L908,18)="","",INDEX([2]進修學校總表!$A$2:$R$100,L908,18)))</f>
        <v>#REF!</v>
      </c>
      <c r="J908" s="16"/>
      <c r="L908" s="10" t="e">
        <f>IF(B908="","",MATCH(VLOOKUP(A908,'[2]進修學校用書-OK'!$A$3:$O$100,B908+3,FALSE),[2]進修學校總表!$A$2:$A$100,0))</f>
        <v>#REF!</v>
      </c>
    </row>
    <row r="909" spans="1:12" s="6" customFormat="1" ht="24" customHeight="1" x14ac:dyDescent="0.25">
      <c r="A909" s="6">
        <f t="shared" si="212"/>
        <v>46</v>
      </c>
      <c r="B909" s="11" t="e">
        <f>IF(B908="","",IF(B908+1&lt;=VLOOKUP(A909,'[2]進修學校用書-OK'!$A$3:$C$100,3),B908+1,""))</f>
        <v>#REF!</v>
      </c>
      <c r="C909" s="12" t="e">
        <f>IF(L909="","",INDEX([2]進修學校總表!$A$2:$R$100,L909,5))</f>
        <v>#REF!</v>
      </c>
      <c r="D909" s="13" t="e">
        <f>IF(L909="","",INDEX([2]進修學校總表!$A$2:$R$100,L909,6))</f>
        <v>#REF!</v>
      </c>
      <c r="E909" s="13" t="e">
        <f>IF(L909="","",INDEX([2]進修學校總表!$A$2:$R$100,L909,7))</f>
        <v>#REF!</v>
      </c>
      <c r="F909" s="13" t="e">
        <f>IF(L909="","",INDEX([2]進修學校總表!$A$2:$R$100,L909,3))</f>
        <v>#REF!</v>
      </c>
      <c r="G909" s="13" t="e">
        <f>IF(L909="","",INDEX([2]進修學校總表!$A$2:$R$100,L909,13))</f>
        <v>#REF!</v>
      </c>
      <c r="H909" s="14" t="e">
        <f>IF(L909="","",IF(INDEX([2]進修學校總表!$A$2:$R$100,L909,9)="","",INDEX([2]進修學校總表!$A$2:$R$100,L909,9)))</f>
        <v>#REF!</v>
      </c>
      <c r="I909" s="15" t="e">
        <f>IF(L909="","",IF(INDEX([2]進修學校總表!$A$2:$R$100,L909,18)="","",INDEX([2]進修學校總表!$A$2:$R$100,L909,18)))</f>
        <v>#REF!</v>
      </c>
      <c r="J909" s="16"/>
      <c r="L909" s="10" t="e">
        <f>IF(B909="","",MATCH(VLOOKUP(A909,'[2]進修學校用書-OK'!$A$3:$O$100,B909+3,FALSE),[2]進修學校總表!$A$2:$A$100,0))</f>
        <v>#REF!</v>
      </c>
    </row>
    <row r="910" spans="1:12" s="6" customFormat="1" ht="24" customHeight="1" x14ac:dyDescent="0.25">
      <c r="A910" s="6">
        <f t="shared" si="212"/>
        <v>46</v>
      </c>
      <c r="B910" s="11" t="e">
        <f>IF(B909="","",IF(B909+1&lt;=VLOOKUP(A910,'[2]進修學校用書-OK'!$A$3:$C$100,3),B909+1,""))</f>
        <v>#REF!</v>
      </c>
      <c r="C910" s="12" t="e">
        <f>IF(L910="","",INDEX([2]進修學校總表!$A$2:$R$100,L910,5))</f>
        <v>#REF!</v>
      </c>
      <c r="D910" s="13" t="e">
        <f>IF(L910="","",INDEX([2]進修學校總表!$A$2:$R$100,L910,6))</f>
        <v>#REF!</v>
      </c>
      <c r="E910" s="13" t="e">
        <f>IF(L910="","",INDEX([2]進修學校總表!$A$2:$R$100,L910,7))</f>
        <v>#REF!</v>
      </c>
      <c r="F910" s="13" t="e">
        <f>IF(L910="","",INDEX([2]進修學校總表!$A$2:$R$100,L910,3))</f>
        <v>#REF!</v>
      </c>
      <c r="G910" s="13" t="e">
        <f>IF(L910="","",INDEX([2]進修學校總表!$A$2:$R$100,L910,13))</f>
        <v>#REF!</v>
      </c>
      <c r="H910" s="14" t="e">
        <f>IF(L910="","",IF(INDEX([2]進修學校總表!$A$2:$R$100,L910,9)="","",INDEX([2]進修學校總表!$A$2:$R$100,L910,9)))</f>
        <v>#REF!</v>
      </c>
      <c r="I910" s="15" t="e">
        <f>IF(L910="","",IF(INDEX([2]進修學校總表!$A$2:$R$100,L910,18)="","",INDEX([2]進修學校總表!$A$2:$R$100,L910,18)))</f>
        <v>#REF!</v>
      </c>
      <c r="J910" s="16"/>
      <c r="L910" s="10" t="e">
        <f>IF(B910="","",MATCH(VLOOKUP(A910,'[2]進修學校用書-OK'!$A$3:$O$100,B910+3,FALSE),[2]進修學校總表!$A$2:$A$100,0))</f>
        <v>#REF!</v>
      </c>
    </row>
    <row r="911" spans="1:12" s="6" customFormat="1" ht="24" customHeight="1" x14ac:dyDescent="0.25">
      <c r="A911" s="6">
        <f t="shared" si="212"/>
        <v>46</v>
      </c>
      <c r="B911" s="11" t="e">
        <f>IF(B910="","",IF(B910+1&lt;=VLOOKUP(A911,'[2]進修學校用書-OK'!$A$3:$C$100,3),B910+1,""))</f>
        <v>#REF!</v>
      </c>
      <c r="C911" s="12" t="e">
        <f>IF(L911="","",INDEX([2]進修學校總表!$A$2:$R$100,L911,5))</f>
        <v>#REF!</v>
      </c>
      <c r="D911" s="13" t="e">
        <f>IF(L911="","",INDEX([2]進修學校總表!$A$2:$R$100,L911,6))</f>
        <v>#REF!</v>
      </c>
      <c r="E911" s="13" t="e">
        <f>IF(L911="","",INDEX([2]進修學校總表!$A$2:$R$100,L911,7))</f>
        <v>#REF!</v>
      </c>
      <c r="F911" s="13" t="e">
        <f>IF(L911="","",INDEX([2]進修學校總表!$A$2:$R$100,L911,3))</f>
        <v>#REF!</v>
      </c>
      <c r="G911" s="13" t="e">
        <f>IF(L911="","",INDEX([2]進修學校總表!$A$2:$R$100,L911,13))</f>
        <v>#REF!</v>
      </c>
      <c r="H911" s="14" t="e">
        <f>IF(L911="","",IF(INDEX([2]進修學校總表!$A$2:$R$100,L911,9)="","",INDEX([2]進修學校總表!$A$2:$R$100,L911,9)))</f>
        <v>#REF!</v>
      </c>
      <c r="I911" s="15" t="e">
        <f>IF(L911="","",IF(INDEX([2]進修學校總表!$A$2:$R$100,L911,18)="","",INDEX([2]進修學校總表!$A$2:$R$100,L911,18)))</f>
        <v>#REF!</v>
      </c>
      <c r="J911" s="16"/>
      <c r="L911" s="10" t="e">
        <f>IF(B911="","",MATCH(VLOOKUP(A911,'[2]進修學校用書-OK'!$A$3:$O$100,B911+3,FALSE),[2]進修學校總表!$A$2:$A$100,0))</f>
        <v>#REF!</v>
      </c>
    </row>
    <row r="912" spans="1:12" s="6" customFormat="1" ht="24" customHeight="1" x14ac:dyDescent="0.25">
      <c r="A912" s="6">
        <f t="shared" si="212"/>
        <v>46</v>
      </c>
      <c r="B912" s="11" t="e">
        <f>IF(B911="","",IF(B911+1&lt;=VLOOKUP(A912,'[2]進修學校用書-OK'!$A$3:$C$100,3),B911+1,""))</f>
        <v>#REF!</v>
      </c>
      <c r="C912" s="12" t="e">
        <f>IF(L912="","",INDEX([2]進修學校總表!$A$2:$R$100,L912,5))</f>
        <v>#REF!</v>
      </c>
      <c r="D912" s="13" t="e">
        <f>IF(L912="","",INDEX([2]進修學校總表!$A$2:$R$100,L912,6))</f>
        <v>#REF!</v>
      </c>
      <c r="E912" s="13" t="e">
        <f>IF(L912="","",INDEX([2]進修學校總表!$A$2:$R$100,L912,7))</f>
        <v>#REF!</v>
      </c>
      <c r="F912" s="13" t="e">
        <f>IF(L912="","",INDEX([2]進修學校總表!$A$2:$R$100,L912,3))</f>
        <v>#REF!</v>
      </c>
      <c r="G912" s="13" t="e">
        <f>IF(L912="","",INDEX([2]進修學校總表!$A$2:$R$100,L912,13))</f>
        <v>#REF!</v>
      </c>
      <c r="H912" s="14" t="e">
        <f>IF(L912="","",IF(INDEX([2]進修學校總表!$A$2:$R$100,L912,9)="","",INDEX([2]進修學校總表!$A$2:$R$100,L912,9)))</f>
        <v>#REF!</v>
      </c>
      <c r="I912" s="15" t="e">
        <f>IF(L912="","",IF(INDEX([2]進修學校總表!$A$2:$R$100,L912,18)="","",INDEX([2]進修學校總表!$A$2:$R$100,L912,18)))</f>
        <v>#REF!</v>
      </c>
      <c r="J912" s="16"/>
      <c r="L912" s="10" t="e">
        <f>IF(B912="","",MATCH(VLOOKUP(A912,'[2]進修學校用書-OK'!$A$3:$O$100,B912+3,FALSE),[2]進修學校總表!$A$2:$A$100,0))</f>
        <v>#REF!</v>
      </c>
    </row>
    <row r="913" spans="1:12" s="6" customFormat="1" ht="24" customHeight="1" x14ac:dyDescent="0.25">
      <c r="A913" s="6">
        <f t="shared" si="212"/>
        <v>46</v>
      </c>
      <c r="B913" s="11" t="e">
        <f>IF(B912="","",IF(B912+1&lt;=VLOOKUP(A913,'[2]進修學校用書-OK'!$A$3:$C$100,3),B912+1,""))</f>
        <v>#REF!</v>
      </c>
      <c r="C913" s="12" t="e">
        <f>IF(L913="","",INDEX([2]進修學校總表!$A$2:$R$100,L913,5))</f>
        <v>#REF!</v>
      </c>
      <c r="D913" s="13" t="e">
        <f>IF(L913="","",INDEX([2]進修學校總表!$A$2:$R$100,L913,6))</f>
        <v>#REF!</v>
      </c>
      <c r="E913" s="13" t="e">
        <f>IF(L913="","",INDEX([2]進修學校總表!$A$2:$R$100,L913,7))</f>
        <v>#REF!</v>
      </c>
      <c r="F913" s="13" t="e">
        <f>IF(L913="","",INDEX([2]進修學校總表!$A$2:$R$100,L913,3))</f>
        <v>#REF!</v>
      </c>
      <c r="G913" s="13" t="e">
        <f>IF(L913="","",INDEX([2]進修學校總表!$A$2:$R$100,L913,13))</f>
        <v>#REF!</v>
      </c>
      <c r="H913" s="14" t="e">
        <f>IF(L913="","",IF(INDEX([2]進修學校總表!$A$2:$R$100,L913,9)="","",INDEX([2]進修學校總表!$A$2:$R$100,L913,9)))</f>
        <v>#REF!</v>
      </c>
      <c r="I913" s="15" t="e">
        <f>IF(L913="","",IF(INDEX([2]進修學校總表!$A$2:$R$100,L913,18)="","",INDEX([2]進修學校總表!$A$2:$R$100,L913,18)))</f>
        <v>#REF!</v>
      </c>
      <c r="J913" s="16"/>
      <c r="L913" s="10" t="e">
        <f>IF(B913="","",MATCH(VLOOKUP(A913,'[2]進修學校用書-OK'!$A$3:$O$100,B913+3,FALSE),[2]進修學校總表!$A$2:$A$100,0))</f>
        <v>#REF!</v>
      </c>
    </row>
    <row r="914" spans="1:12" s="6" customFormat="1" ht="24" customHeight="1" x14ac:dyDescent="0.25">
      <c r="A914" s="6">
        <f t="shared" si="212"/>
        <v>46</v>
      </c>
      <c r="B914" s="11" t="e">
        <f>IF(B913="","",IF(B913+1&lt;=VLOOKUP(A914,'[2]進修學校用書-OK'!$A$3:$C$100,3),B913+1,""))</f>
        <v>#REF!</v>
      </c>
      <c r="C914" s="12" t="e">
        <f>IF(L914="","",INDEX([2]進修學校總表!$A$2:$R$100,L914,5))</f>
        <v>#REF!</v>
      </c>
      <c r="D914" s="13" t="e">
        <f>IF(L914="","",INDEX([2]進修學校總表!$A$2:$R$100,L914,6))</f>
        <v>#REF!</v>
      </c>
      <c r="E914" s="13" t="e">
        <f>IF(L914="","",INDEX([2]進修學校總表!$A$2:$R$100,L914,7))</f>
        <v>#REF!</v>
      </c>
      <c r="F914" s="13" t="e">
        <f>IF(L914="","",INDEX([2]進修學校總表!$A$2:$R$100,L914,3))</f>
        <v>#REF!</v>
      </c>
      <c r="G914" s="13" t="e">
        <f>IF(L914="","",INDEX([2]進修學校總表!$A$2:$R$100,L914,13))</f>
        <v>#REF!</v>
      </c>
      <c r="H914" s="14" t="e">
        <f>IF(L914="","",IF(INDEX([2]進修學校總表!$A$2:$R$100,L914,9)="","",INDEX([2]進修學校總表!$A$2:$R$100,L914,9)))</f>
        <v>#REF!</v>
      </c>
      <c r="I914" s="15" t="e">
        <f>IF(L914="","",IF(INDEX([2]進修學校總表!$A$2:$R$100,L914,18)="","",INDEX([2]進修學校總表!$A$2:$R$100,L914,18)))</f>
        <v>#REF!</v>
      </c>
      <c r="J914" s="16"/>
      <c r="L914" s="10" t="e">
        <f>IF(B914="","",MATCH(VLOOKUP(A914,'[2]進修學校用書-OK'!$A$3:$O$100,B914+3,FALSE),[2]進修學校總表!$A$2:$A$100,0))</f>
        <v>#REF!</v>
      </c>
    </row>
    <row r="915" spans="1:12" s="6" customFormat="1" ht="30" customHeight="1" x14ac:dyDescent="0.25">
      <c r="A915" s="6">
        <f t="shared" si="212"/>
        <v>46</v>
      </c>
      <c r="B915" s="11" t="e">
        <f>IF(B914="","",IF(B914+1&lt;=VLOOKUP(A915,'[2]進修學校用書-OK'!$A$3:$C$100,3),B914+1,""))</f>
        <v>#REF!</v>
      </c>
      <c r="C915" s="12" t="e">
        <f>IF(L915="","",INDEX([2]進修學校總表!$A$2:$R$100,L915,5))</f>
        <v>#REF!</v>
      </c>
      <c r="D915" s="13" t="e">
        <f>IF(L915="","",INDEX([2]進修學校總表!$A$2:$R$100,L915,6))</f>
        <v>#REF!</v>
      </c>
      <c r="E915" s="13" t="e">
        <f>IF(L915="","",INDEX([2]進修學校總表!$A$2:$R$100,L915,7))</f>
        <v>#REF!</v>
      </c>
      <c r="F915" s="13" t="e">
        <f>IF(L915="","",INDEX([2]進修學校總表!$A$2:$R$100,L915,3))</f>
        <v>#REF!</v>
      </c>
      <c r="G915" s="13" t="e">
        <f>IF(L915="","",INDEX([2]進修學校總表!$A$2:$R$100,L915,13))</f>
        <v>#REF!</v>
      </c>
      <c r="H915" s="14" t="e">
        <f>IF(L915="","",IF(INDEX([2]進修學校總表!$A$2:$R$100,L915,9)="","",INDEX([2]進修學校總表!$A$2:$R$100,L915,9)))</f>
        <v>#REF!</v>
      </c>
      <c r="I915" s="15" t="e">
        <f>IF(L915="","",IF(INDEX([2]進修學校總表!$A$2:$R$100,L915,18)="","",INDEX([2]進修學校總表!$A$2:$R$100,L915,18)))</f>
        <v>#REF!</v>
      </c>
      <c r="J915" s="16"/>
      <c r="L915" s="10" t="e">
        <f>IF(B915="","",MATCH(VLOOKUP(A915,'[2]進修學校用書-OK'!$A$3:$O$100,B915+3,FALSE),[2]進修學校總表!$A$2:$A$100,0))</f>
        <v>#REF!</v>
      </c>
    </row>
    <row r="916" spans="1:12" s="6" customFormat="1" ht="30" customHeight="1" x14ac:dyDescent="0.25">
      <c r="A916" s="6">
        <f t="shared" si="212"/>
        <v>46</v>
      </c>
      <c r="B916" s="11" t="e">
        <f>IF(B915="","",IF(B915+1&lt;=VLOOKUP(A916,'[2]進修學校用書-OK'!$A$3:$C$100,3),B915+1,""))</f>
        <v>#REF!</v>
      </c>
      <c r="C916" s="12" t="e">
        <f>IF(L916="","",INDEX([2]進修學校總表!$A$2:$R$100,L916,5))</f>
        <v>#REF!</v>
      </c>
      <c r="D916" s="13" t="e">
        <f>IF(L916="","",INDEX([2]進修學校總表!$A$2:$R$100,L916,6))</f>
        <v>#REF!</v>
      </c>
      <c r="E916" s="13" t="e">
        <f>IF(L916="","",INDEX([2]進修學校總表!$A$2:$R$100,L916,7))</f>
        <v>#REF!</v>
      </c>
      <c r="F916" s="13" t="e">
        <f>IF(L916="","",INDEX([2]進修學校總表!$A$2:$R$100,L916,3))</f>
        <v>#REF!</v>
      </c>
      <c r="G916" s="13" t="e">
        <f>IF(L916="","",INDEX([2]進修學校總表!$A$2:$R$100,L916,13))</f>
        <v>#REF!</v>
      </c>
      <c r="H916" s="14" t="e">
        <f>IF(L916="","",IF(INDEX([2]進修學校總表!$A$2:$R$100,L916,9)="","",INDEX([2]進修學校總表!$A$2:$R$100,L916,9)))</f>
        <v>#REF!</v>
      </c>
      <c r="I916" s="15" t="e">
        <f>IF(L916="","",IF(INDEX([2]進修學校總表!$A$2:$R$100,L916,18)="","",INDEX([2]進修學校總表!$A$2:$R$100,L916,18)))</f>
        <v>#REF!</v>
      </c>
      <c r="J916" s="16"/>
      <c r="L916" s="10" t="e">
        <f>IF(B916="","",MATCH(VLOOKUP(A916,'[2]進修學校用書-OK'!$A$3:$O$100,B916+3,FALSE),[2]進修學校總表!$A$2:$A$100,0))</f>
        <v>#REF!</v>
      </c>
    </row>
    <row r="917" spans="1:12" s="6" customFormat="1" ht="30" customHeight="1" x14ac:dyDescent="0.25">
      <c r="A917" s="6">
        <f t="shared" si="212"/>
        <v>46</v>
      </c>
      <c r="B917" s="11" t="e">
        <f>IF(B916="","",IF(B916+1&lt;=VLOOKUP(A917,'[2]進修學校用書-OK'!$A$3:$C$100,3),B916+1,""))</f>
        <v>#REF!</v>
      </c>
      <c r="C917" s="12" t="e">
        <f>IF(L917="","",INDEX([2]進修學校總表!$A$2:$R$100,L917,5))</f>
        <v>#REF!</v>
      </c>
      <c r="D917" s="13" t="e">
        <f>IF(L917="","",INDEX([2]進修學校總表!$A$2:$R$100,L917,6))</f>
        <v>#REF!</v>
      </c>
      <c r="E917" s="13" t="e">
        <f>IF(L917="","",INDEX([2]進修學校總表!$A$2:$R$100,L917,7))</f>
        <v>#REF!</v>
      </c>
      <c r="F917" s="13" t="e">
        <f>IF(L917="","",INDEX([2]進修學校總表!$A$2:$R$100,L917,3))</f>
        <v>#REF!</v>
      </c>
      <c r="G917" s="13" t="e">
        <f>IF(L917="","",INDEX([2]進修學校總表!$A$2:$R$100,L917,13))</f>
        <v>#REF!</v>
      </c>
      <c r="H917" s="14" t="e">
        <f>IF(L917="","",IF(INDEX([2]進修學校總表!$A$2:$R$100,L917,9)="","",INDEX([2]進修學校總表!$A$2:$R$100,L917,9)))</f>
        <v>#REF!</v>
      </c>
      <c r="I917" s="15" t="e">
        <f>IF(L917="","",IF(INDEX([2]進修學校總表!$A$2:$R$100,L917,18)="","",INDEX([2]進修學校總表!$A$2:$R$100,L917,18)))</f>
        <v>#REF!</v>
      </c>
      <c r="J917" s="16"/>
      <c r="L917" s="10" t="e">
        <f>IF(B917="","",MATCH(VLOOKUP(A917,'[2]進修學校用書-OK'!$A$3:$O$100,B917+3,FALSE),[2]進修學校總表!$A$2:$A$100,0))</f>
        <v>#REF!</v>
      </c>
    </row>
    <row r="918" spans="1:12" ht="10.15" customHeight="1" x14ac:dyDescent="0.25">
      <c r="B918" s="17" t="s">
        <v>64</v>
      </c>
      <c r="C918" s="17"/>
      <c r="D918" s="18" t="e">
        <f t="shared" ref="D918" si="213">SUM(G906:G917)</f>
        <v>#N/A</v>
      </c>
      <c r="E918" s="18"/>
      <c r="F918" s="18"/>
      <c r="G918" s="18"/>
      <c r="H918" s="18"/>
      <c r="I918" s="18"/>
      <c r="J918" s="18"/>
    </row>
    <row r="919" spans="1:12" ht="10.15" customHeight="1" x14ac:dyDescent="0.25">
      <c r="B919" s="17"/>
      <c r="C919" s="17"/>
      <c r="D919" s="18"/>
      <c r="E919" s="18"/>
      <c r="F919" s="18"/>
      <c r="G919" s="18"/>
      <c r="H919" s="18"/>
      <c r="I919" s="18"/>
      <c r="J919" s="18"/>
    </row>
    <row r="920" spans="1:12" ht="25.15" customHeight="1" x14ac:dyDescent="0.25">
      <c r="B920" s="19"/>
      <c r="C920" s="19"/>
      <c r="D920" s="20"/>
      <c r="E920" s="20"/>
      <c r="F920" s="20"/>
      <c r="G920" s="20"/>
      <c r="H920" s="20"/>
      <c r="I920" s="20"/>
      <c r="J920" s="20"/>
    </row>
    <row r="921" spans="1:12" ht="13.9" customHeight="1" x14ac:dyDescent="0.25">
      <c r="A921" s="1">
        <f t="shared" ref="A921" si="214">A901+1</f>
        <v>47</v>
      </c>
      <c r="C921" s="3" t="str">
        <f t="shared" ref="C921:C922" si="215">C901</f>
        <v>臺北市立大安高級工業職業學校附設進修學校</v>
      </c>
      <c r="D921" s="3"/>
      <c r="E921" s="3"/>
      <c r="F921" s="3"/>
      <c r="G921" s="4"/>
      <c r="H921" s="4"/>
    </row>
    <row r="922" spans="1:12" ht="13.9" customHeight="1" x14ac:dyDescent="0.25">
      <c r="C922" s="3" t="str">
        <f t="shared" si="215"/>
        <v>106學年度第2學期 教科書單</v>
      </c>
      <c r="D922" s="3"/>
      <c r="E922" s="3"/>
      <c r="F922" s="3"/>
      <c r="G922" s="4"/>
      <c r="H922" s="4"/>
    </row>
    <row r="924" spans="1:12" x14ac:dyDescent="0.25">
      <c r="C924" s="5">
        <f>INDEX([1]班級列表!$M$2:$N$61,A921,2)</f>
        <v>0</v>
      </c>
      <c r="E924" s="2" t="s">
        <v>31</v>
      </c>
      <c r="H924" s="2" t="s">
        <v>32</v>
      </c>
    </row>
    <row r="925" spans="1:12" s="6" customFormat="1" ht="14.25" x14ac:dyDescent="0.25">
      <c r="B925" s="7" t="s">
        <v>4</v>
      </c>
      <c r="C925" s="8" t="s">
        <v>5</v>
      </c>
      <c r="D925" s="8" t="s">
        <v>6</v>
      </c>
      <c r="E925" s="8" t="s">
        <v>7</v>
      </c>
      <c r="F925" s="8" t="s">
        <v>8</v>
      </c>
      <c r="G925" s="8" t="s">
        <v>9</v>
      </c>
      <c r="H925" s="8" t="s">
        <v>10</v>
      </c>
      <c r="I925" s="9" t="s">
        <v>11</v>
      </c>
      <c r="J925" s="9" t="s">
        <v>12</v>
      </c>
      <c r="L925" s="10" t="s">
        <v>33</v>
      </c>
    </row>
    <row r="926" spans="1:12" s="6" customFormat="1" ht="24" customHeight="1" x14ac:dyDescent="0.25">
      <c r="A926" s="6">
        <f t="shared" ref="A926" si="216">A921</f>
        <v>47</v>
      </c>
      <c r="B926" s="11">
        <v>1</v>
      </c>
      <c r="C926" s="12" t="e">
        <f>IF(L926="","",INDEX([2]進修學校總表!$A$2:$R$100,L926,5))</f>
        <v>#N/A</v>
      </c>
      <c r="D926" s="13" t="e">
        <f>IF(L926="","",INDEX([2]進修學校總表!$A$2:$R$100,L926,6))</f>
        <v>#N/A</v>
      </c>
      <c r="E926" s="13" t="e">
        <f>IF(L926="","",INDEX([2]進修學校總表!$A$2:$R$100,L926,7))</f>
        <v>#N/A</v>
      </c>
      <c r="F926" s="13" t="e">
        <f>IF(L926="","",INDEX([2]進修學校總表!$A$2:$R$100,L926,3))</f>
        <v>#N/A</v>
      </c>
      <c r="G926" s="13" t="e">
        <f>IF(L926="","",INDEX([2]進修學校總表!$A$2:$R$100,L926,13))</f>
        <v>#N/A</v>
      </c>
      <c r="H926" s="14" t="e">
        <f>IF(L926="","",IF(INDEX([2]進修學校總表!$A$2:$R$100,L926,9)="","",INDEX([2]進修學校總表!$A$2:$R$100,L926,9)))</f>
        <v>#N/A</v>
      </c>
      <c r="I926" s="15" t="e">
        <f>IF(L926="","",IF(INDEX([2]進修學校總表!$A$2:$R$100,L926,18)="","",INDEX([2]進修學校總表!$A$2:$R$100,L926,18)))</f>
        <v>#N/A</v>
      </c>
      <c r="J926" s="16"/>
      <c r="L926" s="10" t="e">
        <f>IF(B926="","",MATCH(VLOOKUP(A926,'[2]進修學校用書-OK'!$A$3:$O$100,B926+3,FALSE),[2]進修學校總表!$A$2:$A$100,0))</f>
        <v>#N/A</v>
      </c>
    </row>
    <row r="927" spans="1:12" s="6" customFormat="1" ht="24" customHeight="1" x14ac:dyDescent="0.25">
      <c r="A927" s="6">
        <f t="shared" ref="A927:A937" si="217">A926</f>
        <v>47</v>
      </c>
      <c r="B927" s="11" t="e">
        <f>IF(B926="","",IF(B926+1&lt;=VLOOKUP(A927,'[2]進修學校用書-OK'!$A$3:$C$100,3),B926+1,""))</f>
        <v>#REF!</v>
      </c>
      <c r="C927" s="12" t="e">
        <f>IF(L927="","",INDEX([2]進修學校總表!$A$2:$R$100,L927,5))</f>
        <v>#REF!</v>
      </c>
      <c r="D927" s="13" t="e">
        <f>IF(L927="","",INDEX([2]進修學校總表!$A$2:$R$100,L927,6))</f>
        <v>#REF!</v>
      </c>
      <c r="E927" s="13" t="e">
        <f>IF(L927="","",INDEX([2]進修學校總表!$A$2:$R$100,L927,7))</f>
        <v>#REF!</v>
      </c>
      <c r="F927" s="13" t="e">
        <f>IF(L927="","",INDEX([2]進修學校總表!$A$2:$R$100,L927,3))</f>
        <v>#REF!</v>
      </c>
      <c r="G927" s="13" t="e">
        <f>IF(L927="","",INDEX([2]進修學校總表!$A$2:$R$100,L927,13))</f>
        <v>#REF!</v>
      </c>
      <c r="H927" s="14" t="e">
        <f>IF(L927="","",IF(INDEX([2]進修學校總表!$A$2:$R$100,L927,9)="","",INDEX([2]進修學校總表!$A$2:$R$100,L927,9)))</f>
        <v>#REF!</v>
      </c>
      <c r="I927" s="15" t="e">
        <f>IF(L927="","",IF(INDEX([2]進修學校總表!$A$2:$R$100,L927,18)="","",INDEX([2]進修學校總表!$A$2:$R$100,L927,18)))</f>
        <v>#REF!</v>
      </c>
      <c r="J927" s="16"/>
      <c r="L927" s="10" t="e">
        <f>IF(B927="","",MATCH(VLOOKUP(A927,'[2]進修學校用書-OK'!$A$3:$O$100,B927+3,FALSE),[2]進修學校總表!$A$2:$A$100,0))</f>
        <v>#REF!</v>
      </c>
    </row>
    <row r="928" spans="1:12" s="6" customFormat="1" ht="24" customHeight="1" x14ac:dyDescent="0.25">
      <c r="A928" s="6">
        <f t="shared" si="217"/>
        <v>47</v>
      </c>
      <c r="B928" s="11" t="e">
        <f>IF(B927="","",IF(B927+1&lt;=VLOOKUP(A928,'[2]進修學校用書-OK'!$A$3:$C$100,3),B927+1,""))</f>
        <v>#REF!</v>
      </c>
      <c r="C928" s="12" t="e">
        <f>IF(L928="","",INDEX([2]進修學校總表!$A$2:$R$100,L928,5))</f>
        <v>#REF!</v>
      </c>
      <c r="D928" s="13" t="e">
        <f>IF(L928="","",INDEX([2]進修學校總表!$A$2:$R$100,L928,6))</f>
        <v>#REF!</v>
      </c>
      <c r="E928" s="13" t="e">
        <f>IF(L928="","",INDEX([2]進修學校總表!$A$2:$R$100,L928,7))</f>
        <v>#REF!</v>
      </c>
      <c r="F928" s="13" t="e">
        <f>IF(L928="","",INDEX([2]進修學校總表!$A$2:$R$100,L928,3))</f>
        <v>#REF!</v>
      </c>
      <c r="G928" s="13" t="e">
        <f>IF(L928="","",INDEX([2]進修學校總表!$A$2:$R$100,L928,13))</f>
        <v>#REF!</v>
      </c>
      <c r="H928" s="14" t="e">
        <f>IF(L928="","",IF(INDEX([2]進修學校總表!$A$2:$R$100,L928,9)="","",INDEX([2]進修學校總表!$A$2:$R$100,L928,9)))</f>
        <v>#REF!</v>
      </c>
      <c r="I928" s="15" t="e">
        <f>IF(L928="","",IF(INDEX([2]進修學校總表!$A$2:$R$100,L928,18)="","",INDEX([2]進修學校總表!$A$2:$R$100,L928,18)))</f>
        <v>#REF!</v>
      </c>
      <c r="J928" s="16"/>
      <c r="L928" s="10" t="e">
        <f>IF(B928="","",MATCH(VLOOKUP(A928,'[2]進修學校用書-OK'!$A$3:$O$100,B928+3,FALSE),[2]進修學校總表!$A$2:$A$100,0))</f>
        <v>#REF!</v>
      </c>
    </row>
    <row r="929" spans="1:12" s="6" customFormat="1" ht="24" customHeight="1" x14ac:dyDescent="0.25">
      <c r="A929" s="6">
        <f t="shared" si="217"/>
        <v>47</v>
      </c>
      <c r="B929" s="11" t="e">
        <f>IF(B928="","",IF(B928+1&lt;=VLOOKUP(A929,'[2]進修學校用書-OK'!$A$3:$C$100,3),B928+1,""))</f>
        <v>#REF!</v>
      </c>
      <c r="C929" s="12" t="e">
        <f>IF(L929="","",INDEX([2]進修學校總表!$A$2:$R$100,L929,5))</f>
        <v>#REF!</v>
      </c>
      <c r="D929" s="13" t="e">
        <f>IF(L929="","",INDEX([2]進修學校總表!$A$2:$R$100,L929,6))</f>
        <v>#REF!</v>
      </c>
      <c r="E929" s="13" t="e">
        <f>IF(L929="","",INDEX([2]進修學校總表!$A$2:$R$100,L929,7))</f>
        <v>#REF!</v>
      </c>
      <c r="F929" s="13" t="e">
        <f>IF(L929="","",INDEX([2]進修學校總表!$A$2:$R$100,L929,3))</f>
        <v>#REF!</v>
      </c>
      <c r="G929" s="13" t="e">
        <f>IF(L929="","",INDEX([2]進修學校總表!$A$2:$R$100,L929,13))</f>
        <v>#REF!</v>
      </c>
      <c r="H929" s="14" t="e">
        <f>IF(L929="","",IF(INDEX([2]進修學校總表!$A$2:$R$100,L929,9)="","",INDEX([2]進修學校總表!$A$2:$R$100,L929,9)))</f>
        <v>#REF!</v>
      </c>
      <c r="I929" s="15" t="e">
        <f>IF(L929="","",IF(INDEX([2]進修學校總表!$A$2:$R$100,L929,18)="","",INDEX([2]進修學校總表!$A$2:$R$100,L929,18)))</f>
        <v>#REF!</v>
      </c>
      <c r="J929" s="16"/>
      <c r="L929" s="10" t="e">
        <f>IF(B929="","",MATCH(VLOOKUP(A929,'[2]進修學校用書-OK'!$A$3:$O$100,B929+3,FALSE),[2]進修學校總表!$A$2:$A$100,0))</f>
        <v>#REF!</v>
      </c>
    </row>
    <row r="930" spans="1:12" s="6" customFormat="1" ht="24" customHeight="1" x14ac:dyDescent="0.25">
      <c r="A930" s="6">
        <f t="shared" si="217"/>
        <v>47</v>
      </c>
      <c r="B930" s="11" t="e">
        <f>IF(B929="","",IF(B929+1&lt;=VLOOKUP(A930,'[2]進修學校用書-OK'!$A$3:$C$100,3),B929+1,""))</f>
        <v>#REF!</v>
      </c>
      <c r="C930" s="12" t="e">
        <f>IF(L930="","",INDEX([2]進修學校總表!$A$2:$R$100,L930,5))</f>
        <v>#REF!</v>
      </c>
      <c r="D930" s="13" t="e">
        <f>IF(L930="","",INDEX([2]進修學校總表!$A$2:$R$100,L930,6))</f>
        <v>#REF!</v>
      </c>
      <c r="E930" s="13" t="e">
        <f>IF(L930="","",INDEX([2]進修學校總表!$A$2:$R$100,L930,7))</f>
        <v>#REF!</v>
      </c>
      <c r="F930" s="13" t="e">
        <f>IF(L930="","",INDEX([2]進修學校總表!$A$2:$R$100,L930,3))</f>
        <v>#REF!</v>
      </c>
      <c r="G930" s="13" t="e">
        <f>IF(L930="","",INDEX([2]進修學校總表!$A$2:$R$100,L930,13))</f>
        <v>#REF!</v>
      </c>
      <c r="H930" s="14" t="e">
        <f>IF(L930="","",IF(INDEX([2]進修學校總表!$A$2:$R$100,L930,9)="","",INDEX([2]進修學校總表!$A$2:$R$100,L930,9)))</f>
        <v>#REF!</v>
      </c>
      <c r="I930" s="15" t="e">
        <f>IF(L930="","",IF(INDEX([2]進修學校總表!$A$2:$R$100,L930,18)="","",INDEX([2]進修學校總表!$A$2:$R$100,L930,18)))</f>
        <v>#REF!</v>
      </c>
      <c r="J930" s="16"/>
      <c r="L930" s="10" t="e">
        <f>IF(B930="","",MATCH(VLOOKUP(A930,'[2]進修學校用書-OK'!$A$3:$O$100,B930+3,FALSE),[2]進修學校總表!$A$2:$A$100,0))</f>
        <v>#REF!</v>
      </c>
    </row>
    <row r="931" spans="1:12" s="6" customFormat="1" ht="24" customHeight="1" x14ac:dyDescent="0.25">
      <c r="A931" s="6">
        <f t="shared" si="217"/>
        <v>47</v>
      </c>
      <c r="B931" s="11" t="e">
        <f>IF(B930="","",IF(B930+1&lt;=VLOOKUP(A931,'[2]進修學校用書-OK'!$A$3:$C$100,3),B930+1,""))</f>
        <v>#REF!</v>
      </c>
      <c r="C931" s="12" t="e">
        <f>IF(L931="","",INDEX([2]進修學校總表!$A$2:$R$100,L931,5))</f>
        <v>#REF!</v>
      </c>
      <c r="D931" s="13" t="e">
        <f>IF(L931="","",INDEX([2]進修學校總表!$A$2:$R$100,L931,6))</f>
        <v>#REF!</v>
      </c>
      <c r="E931" s="13" t="e">
        <f>IF(L931="","",INDEX([2]進修學校總表!$A$2:$R$100,L931,7))</f>
        <v>#REF!</v>
      </c>
      <c r="F931" s="13" t="e">
        <f>IF(L931="","",INDEX([2]進修學校總表!$A$2:$R$100,L931,3))</f>
        <v>#REF!</v>
      </c>
      <c r="G931" s="13" t="e">
        <f>IF(L931="","",INDEX([2]進修學校總表!$A$2:$R$100,L931,13))</f>
        <v>#REF!</v>
      </c>
      <c r="H931" s="14" t="e">
        <f>IF(L931="","",IF(INDEX([2]進修學校總表!$A$2:$R$100,L931,9)="","",INDEX([2]進修學校總表!$A$2:$R$100,L931,9)))</f>
        <v>#REF!</v>
      </c>
      <c r="I931" s="15" t="e">
        <f>IF(L931="","",IF(INDEX([2]進修學校總表!$A$2:$R$100,L931,18)="","",INDEX([2]進修學校總表!$A$2:$R$100,L931,18)))</f>
        <v>#REF!</v>
      </c>
      <c r="J931" s="16"/>
      <c r="L931" s="10" t="e">
        <f>IF(B931="","",MATCH(VLOOKUP(A931,'[2]進修學校用書-OK'!$A$3:$O$100,B931+3,FALSE),[2]進修學校總表!$A$2:$A$100,0))</f>
        <v>#REF!</v>
      </c>
    </row>
    <row r="932" spans="1:12" s="6" customFormat="1" ht="24" customHeight="1" x14ac:dyDescent="0.25">
      <c r="A932" s="6">
        <f t="shared" si="217"/>
        <v>47</v>
      </c>
      <c r="B932" s="11" t="e">
        <f>IF(B931="","",IF(B931+1&lt;=VLOOKUP(A932,'[2]進修學校用書-OK'!$A$3:$C$100,3),B931+1,""))</f>
        <v>#REF!</v>
      </c>
      <c r="C932" s="12" t="e">
        <f>IF(L932="","",INDEX([2]進修學校總表!$A$2:$R$100,L932,5))</f>
        <v>#REF!</v>
      </c>
      <c r="D932" s="13" t="e">
        <f>IF(L932="","",INDEX([2]進修學校總表!$A$2:$R$100,L932,6))</f>
        <v>#REF!</v>
      </c>
      <c r="E932" s="13" t="e">
        <f>IF(L932="","",INDEX([2]進修學校總表!$A$2:$R$100,L932,7))</f>
        <v>#REF!</v>
      </c>
      <c r="F932" s="13" t="e">
        <f>IF(L932="","",INDEX([2]進修學校總表!$A$2:$R$100,L932,3))</f>
        <v>#REF!</v>
      </c>
      <c r="G932" s="13" t="e">
        <f>IF(L932="","",INDEX([2]進修學校總表!$A$2:$R$100,L932,13))</f>
        <v>#REF!</v>
      </c>
      <c r="H932" s="14" t="e">
        <f>IF(L932="","",IF(INDEX([2]進修學校總表!$A$2:$R$100,L932,9)="","",INDEX([2]進修學校總表!$A$2:$R$100,L932,9)))</f>
        <v>#REF!</v>
      </c>
      <c r="I932" s="15" t="e">
        <f>IF(L932="","",IF(INDEX([2]進修學校總表!$A$2:$R$100,L932,18)="","",INDEX([2]進修學校總表!$A$2:$R$100,L932,18)))</f>
        <v>#REF!</v>
      </c>
      <c r="J932" s="16"/>
      <c r="L932" s="10" t="e">
        <f>IF(B932="","",MATCH(VLOOKUP(A932,'[2]進修學校用書-OK'!$A$3:$O$100,B932+3,FALSE),[2]進修學校總表!$A$2:$A$100,0))</f>
        <v>#REF!</v>
      </c>
    </row>
    <row r="933" spans="1:12" s="6" customFormat="1" ht="24" customHeight="1" x14ac:dyDescent="0.25">
      <c r="A933" s="6">
        <f t="shared" si="217"/>
        <v>47</v>
      </c>
      <c r="B933" s="11" t="e">
        <f>IF(B932="","",IF(B932+1&lt;=VLOOKUP(A933,'[2]進修學校用書-OK'!$A$3:$C$100,3),B932+1,""))</f>
        <v>#REF!</v>
      </c>
      <c r="C933" s="12" t="e">
        <f>IF(L933="","",INDEX([2]進修學校總表!$A$2:$R$100,L933,5))</f>
        <v>#REF!</v>
      </c>
      <c r="D933" s="13" t="e">
        <f>IF(L933="","",INDEX([2]進修學校總表!$A$2:$R$100,L933,6))</f>
        <v>#REF!</v>
      </c>
      <c r="E933" s="13" t="e">
        <f>IF(L933="","",INDEX([2]進修學校總表!$A$2:$R$100,L933,7))</f>
        <v>#REF!</v>
      </c>
      <c r="F933" s="13" t="e">
        <f>IF(L933="","",INDEX([2]進修學校總表!$A$2:$R$100,L933,3))</f>
        <v>#REF!</v>
      </c>
      <c r="G933" s="13" t="e">
        <f>IF(L933="","",INDEX([2]進修學校總表!$A$2:$R$100,L933,13))</f>
        <v>#REF!</v>
      </c>
      <c r="H933" s="14" t="e">
        <f>IF(L933="","",IF(INDEX([2]進修學校總表!$A$2:$R$100,L933,9)="","",INDEX([2]進修學校總表!$A$2:$R$100,L933,9)))</f>
        <v>#REF!</v>
      </c>
      <c r="I933" s="15" t="e">
        <f>IF(L933="","",IF(INDEX([2]進修學校總表!$A$2:$R$100,L933,18)="","",INDEX([2]進修學校總表!$A$2:$R$100,L933,18)))</f>
        <v>#REF!</v>
      </c>
      <c r="J933" s="16"/>
      <c r="L933" s="10" t="e">
        <f>IF(B933="","",MATCH(VLOOKUP(A933,'[2]進修學校用書-OK'!$A$3:$O$100,B933+3,FALSE),[2]進修學校總表!$A$2:$A$100,0))</f>
        <v>#REF!</v>
      </c>
    </row>
    <row r="934" spans="1:12" s="6" customFormat="1" ht="24" customHeight="1" x14ac:dyDescent="0.25">
      <c r="A934" s="6">
        <f t="shared" si="217"/>
        <v>47</v>
      </c>
      <c r="B934" s="11" t="e">
        <f>IF(B933="","",IF(B933+1&lt;=VLOOKUP(A934,'[2]進修學校用書-OK'!$A$3:$C$100,3),B933+1,""))</f>
        <v>#REF!</v>
      </c>
      <c r="C934" s="12" t="e">
        <f>IF(L934="","",INDEX([2]進修學校總表!$A$2:$R$100,L934,5))</f>
        <v>#REF!</v>
      </c>
      <c r="D934" s="13" t="e">
        <f>IF(L934="","",INDEX([2]進修學校總表!$A$2:$R$100,L934,6))</f>
        <v>#REF!</v>
      </c>
      <c r="E934" s="13" t="e">
        <f>IF(L934="","",INDEX([2]進修學校總表!$A$2:$R$100,L934,7))</f>
        <v>#REF!</v>
      </c>
      <c r="F934" s="13" t="e">
        <f>IF(L934="","",INDEX([2]進修學校總表!$A$2:$R$100,L934,3))</f>
        <v>#REF!</v>
      </c>
      <c r="G934" s="13" t="e">
        <f>IF(L934="","",INDEX([2]進修學校總表!$A$2:$R$100,L934,13))</f>
        <v>#REF!</v>
      </c>
      <c r="H934" s="14" t="e">
        <f>IF(L934="","",IF(INDEX([2]進修學校總表!$A$2:$R$100,L934,9)="","",INDEX([2]進修學校總表!$A$2:$R$100,L934,9)))</f>
        <v>#REF!</v>
      </c>
      <c r="I934" s="15" t="e">
        <f>IF(L934="","",IF(INDEX([2]進修學校總表!$A$2:$R$100,L934,18)="","",INDEX([2]進修學校總表!$A$2:$R$100,L934,18)))</f>
        <v>#REF!</v>
      </c>
      <c r="J934" s="16"/>
      <c r="L934" s="10" t="e">
        <f>IF(B934="","",MATCH(VLOOKUP(A934,'[2]進修學校用書-OK'!$A$3:$O$100,B934+3,FALSE),[2]進修學校總表!$A$2:$A$100,0))</f>
        <v>#REF!</v>
      </c>
    </row>
    <row r="935" spans="1:12" s="6" customFormat="1" ht="30" customHeight="1" x14ac:dyDescent="0.25">
      <c r="A935" s="6">
        <f t="shared" si="217"/>
        <v>47</v>
      </c>
      <c r="B935" s="11" t="e">
        <f>IF(B934="","",IF(B934+1&lt;=VLOOKUP(A935,'[2]進修學校用書-OK'!$A$3:$C$100,3),B934+1,""))</f>
        <v>#REF!</v>
      </c>
      <c r="C935" s="12" t="e">
        <f>IF(L935="","",INDEX([2]進修學校總表!$A$2:$R$100,L935,5))</f>
        <v>#REF!</v>
      </c>
      <c r="D935" s="13" t="e">
        <f>IF(L935="","",INDEX([2]進修學校總表!$A$2:$R$100,L935,6))</f>
        <v>#REF!</v>
      </c>
      <c r="E935" s="13" t="e">
        <f>IF(L935="","",INDEX([2]進修學校總表!$A$2:$R$100,L935,7))</f>
        <v>#REF!</v>
      </c>
      <c r="F935" s="13" t="e">
        <f>IF(L935="","",INDEX([2]進修學校總表!$A$2:$R$100,L935,3))</f>
        <v>#REF!</v>
      </c>
      <c r="G935" s="13" t="e">
        <f>IF(L935="","",INDEX([2]進修學校總表!$A$2:$R$100,L935,13))</f>
        <v>#REF!</v>
      </c>
      <c r="H935" s="14" t="e">
        <f>IF(L935="","",IF(INDEX([2]進修學校總表!$A$2:$R$100,L935,9)="","",INDEX([2]進修學校總表!$A$2:$R$100,L935,9)))</f>
        <v>#REF!</v>
      </c>
      <c r="I935" s="15" t="e">
        <f>IF(L935="","",IF(INDEX([2]進修學校總表!$A$2:$R$100,L935,18)="","",INDEX([2]進修學校總表!$A$2:$R$100,L935,18)))</f>
        <v>#REF!</v>
      </c>
      <c r="J935" s="16"/>
      <c r="L935" s="10" t="e">
        <f>IF(B935="","",MATCH(VLOOKUP(A935,'[2]進修學校用書-OK'!$A$3:$O$100,B935+3,FALSE),[2]進修學校總表!$A$2:$A$100,0))</f>
        <v>#REF!</v>
      </c>
    </row>
    <row r="936" spans="1:12" s="6" customFormat="1" ht="30" customHeight="1" x14ac:dyDescent="0.25">
      <c r="A936" s="6">
        <f t="shared" si="217"/>
        <v>47</v>
      </c>
      <c r="B936" s="11" t="e">
        <f>IF(B935="","",IF(B935+1&lt;=VLOOKUP(A936,'[2]進修學校用書-OK'!$A$3:$C$100,3),B935+1,""))</f>
        <v>#REF!</v>
      </c>
      <c r="C936" s="12" t="e">
        <f>IF(L936="","",INDEX([2]進修學校總表!$A$2:$R$100,L936,5))</f>
        <v>#REF!</v>
      </c>
      <c r="D936" s="13" t="e">
        <f>IF(L936="","",INDEX([2]進修學校總表!$A$2:$R$100,L936,6))</f>
        <v>#REF!</v>
      </c>
      <c r="E936" s="13" t="e">
        <f>IF(L936="","",INDEX([2]進修學校總表!$A$2:$R$100,L936,7))</f>
        <v>#REF!</v>
      </c>
      <c r="F936" s="13" t="e">
        <f>IF(L936="","",INDEX([2]進修學校總表!$A$2:$R$100,L936,3))</f>
        <v>#REF!</v>
      </c>
      <c r="G936" s="13" t="e">
        <f>IF(L936="","",INDEX([2]進修學校總表!$A$2:$R$100,L936,13))</f>
        <v>#REF!</v>
      </c>
      <c r="H936" s="14" t="e">
        <f>IF(L936="","",IF(INDEX([2]進修學校總表!$A$2:$R$100,L936,9)="","",INDEX([2]進修學校總表!$A$2:$R$100,L936,9)))</f>
        <v>#REF!</v>
      </c>
      <c r="I936" s="15" t="e">
        <f>IF(L936="","",IF(INDEX([2]進修學校總表!$A$2:$R$100,L936,18)="","",INDEX([2]進修學校總表!$A$2:$R$100,L936,18)))</f>
        <v>#REF!</v>
      </c>
      <c r="J936" s="16"/>
      <c r="L936" s="10" t="e">
        <f>IF(B936="","",MATCH(VLOOKUP(A936,'[2]進修學校用書-OK'!$A$3:$O$100,B936+3,FALSE),[2]進修學校總表!$A$2:$A$100,0))</f>
        <v>#REF!</v>
      </c>
    </row>
    <row r="937" spans="1:12" s="6" customFormat="1" ht="30" customHeight="1" x14ac:dyDescent="0.25">
      <c r="A937" s="6">
        <f t="shared" si="217"/>
        <v>47</v>
      </c>
      <c r="B937" s="11" t="e">
        <f>IF(B936="","",IF(B936+1&lt;=VLOOKUP(A937,'[2]進修學校用書-OK'!$A$3:$C$100,3),B936+1,""))</f>
        <v>#REF!</v>
      </c>
      <c r="C937" s="12" t="e">
        <f>IF(L937="","",INDEX([2]進修學校總表!$A$2:$R$100,L937,5))</f>
        <v>#REF!</v>
      </c>
      <c r="D937" s="13" t="e">
        <f>IF(L937="","",INDEX([2]進修學校總表!$A$2:$R$100,L937,6))</f>
        <v>#REF!</v>
      </c>
      <c r="E937" s="13" t="e">
        <f>IF(L937="","",INDEX([2]進修學校總表!$A$2:$R$100,L937,7))</f>
        <v>#REF!</v>
      </c>
      <c r="F937" s="13" t="e">
        <f>IF(L937="","",INDEX([2]進修學校總表!$A$2:$R$100,L937,3))</f>
        <v>#REF!</v>
      </c>
      <c r="G937" s="13" t="e">
        <f>IF(L937="","",INDEX([2]進修學校總表!$A$2:$R$100,L937,13))</f>
        <v>#REF!</v>
      </c>
      <c r="H937" s="14" t="e">
        <f>IF(L937="","",IF(INDEX([2]進修學校總表!$A$2:$R$100,L937,9)="","",INDEX([2]進修學校總表!$A$2:$R$100,L937,9)))</f>
        <v>#REF!</v>
      </c>
      <c r="I937" s="15" t="e">
        <f>IF(L937="","",IF(INDEX([2]進修學校總表!$A$2:$R$100,L937,18)="","",INDEX([2]進修學校總表!$A$2:$R$100,L937,18)))</f>
        <v>#REF!</v>
      </c>
      <c r="J937" s="16"/>
      <c r="L937" s="10" t="e">
        <f>IF(B937="","",MATCH(VLOOKUP(A937,'[2]進修學校用書-OK'!$A$3:$O$100,B937+3,FALSE),[2]進修學校總表!$A$2:$A$100,0))</f>
        <v>#REF!</v>
      </c>
    </row>
    <row r="938" spans="1:12" ht="10.15" customHeight="1" x14ac:dyDescent="0.25">
      <c r="B938" s="17" t="s">
        <v>30</v>
      </c>
      <c r="C938" s="17"/>
      <c r="D938" s="18" t="e">
        <f t="shared" ref="D938" si="218">SUM(G926:G937)</f>
        <v>#N/A</v>
      </c>
      <c r="E938" s="18"/>
      <c r="F938" s="18"/>
      <c r="G938" s="18"/>
      <c r="H938" s="18"/>
      <c r="I938" s="18"/>
      <c r="J938" s="18"/>
    </row>
    <row r="939" spans="1:12" ht="10.15" customHeight="1" x14ac:dyDescent="0.25">
      <c r="B939" s="17"/>
      <c r="C939" s="17"/>
      <c r="D939" s="18"/>
      <c r="E939" s="18"/>
      <c r="F939" s="18"/>
      <c r="G939" s="18"/>
      <c r="H939" s="18"/>
      <c r="I939" s="18"/>
      <c r="J939" s="18"/>
    </row>
    <row r="940" spans="1:12" ht="25.15" customHeight="1" x14ac:dyDescent="0.25">
      <c r="B940" s="19"/>
      <c r="C940" s="19"/>
      <c r="D940" s="20"/>
      <c r="E940" s="20"/>
      <c r="F940" s="20"/>
      <c r="G940" s="20"/>
      <c r="H940" s="20"/>
      <c r="I940" s="20"/>
      <c r="J940" s="20"/>
    </row>
    <row r="941" spans="1:12" ht="13.9" customHeight="1" x14ac:dyDescent="0.25">
      <c r="A941" s="1">
        <f t="shared" ref="A941" si="219">A921+1</f>
        <v>48</v>
      </c>
      <c r="C941" s="3" t="str">
        <f t="shared" ref="C941:C942" si="220">C921</f>
        <v>臺北市立大安高級工業職業學校附設進修學校</v>
      </c>
      <c r="D941" s="3"/>
      <c r="E941" s="3"/>
      <c r="F941" s="3"/>
      <c r="G941" s="4"/>
      <c r="H941" s="4"/>
    </row>
    <row r="942" spans="1:12" ht="13.9" customHeight="1" x14ac:dyDescent="0.25">
      <c r="C942" s="3" t="str">
        <f t="shared" si="220"/>
        <v>106學年度第2學期 教科書單</v>
      </c>
      <c r="D942" s="3"/>
      <c r="E942" s="3"/>
      <c r="F942" s="3"/>
      <c r="G942" s="4"/>
      <c r="H942" s="4"/>
    </row>
    <row r="944" spans="1:12" x14ac:dyDescent="0.25">
      <c r="C944" s="5">
        <f>INDEX([1]班級列表!$M$2:$N$61,A941,2)</f>
        <v>0</v>
      </c>
      <c r="E944" s="2" t="s">
        <v>73</v>
      </c>
      <c r="H944" s="2" t="s">
        <v>74</v>
      </c>
    </row>
    <row r="945" spans="1:12" s="6" customFormat="1" ht="14.25" x14ac:dyDescent="0.25">
      <c r="B945" s="7" t="s">
        <v>4</v>
      </c>
      <c r="C945" s="8" t="s">
        <v>5</v>
      </c>
      <c r="D945" s="8" t="s">
        <v>6</v>
      </c>
      <c r="E945" s="8" t="s">
        <v>7</v>
      </c>
      <c r="F945" s="8" t="s">
        <v>8</v>
      </c>
      <c r="G945" s="8" t="s">
        <v>9</v>
      </c>
      <c r="H945" s="8" t="s">
        <v>10</v>
      </c>
      <c r="I945" s="9" t="s">
        <v>11</v>
      </c>
      <c r="J945" s="9" t="s">
        <v>12</v>
      </c>
      <c r="L945" s="10" t="s">
        <v>75</v>
      </c>
    </row>
    <row r="946" spans="1:12" s="6" customFormat="1" ht="24" customHeight="1" x14ac:dyDescent="0.25">
      <c r="A946" s="6">
        <f t="shared" ref="A946" si="221">A941</f>
        <v>48</v>
      </c>
      <c r="B946" s="11">
        <v>1</v>
      </c>
      <c r="C946" s="12" t="e">
        <f>IF(L946="","",INDEX([2]進修學校總表!$A$2:$R$100,L946,5))</f>
        <v>#N/A</v>
      </c>
      <c r="D946" s="13" t="e">
        <f>IF(L946="","",INDEX([2]進修學校總表!$A$2:$R$100,L946,6))</f>
        <v>#N/A</v>
      </c>
      <c r="E946" s="13" t="e">
        <f>IF(L946="","",INDEX([2]進修學校總表!$A$2:$R$100,L946,7))</f>
        <v>#N/A</v>
      </c>
      <c r="F946" s="13" t="e">
        <f>IF(L946="","",INDEX([2]進修學校總表!$A$2:$R$100,L946,3))</f>
        <v>#N/A</v>
      </c>
      <c r="G946" s="13" t="e">
        <f>IF(L946="","",INDEX([2]進修學校總表!$A$2:$R$100,L946,13))</f>
        <v>#N/A</v>
      </c>
      <c r="H946" s="14" t="e">
        <f>IF(L946="","",IF(INDEX([2]進修學校總表!$A$2:$R$100,L946,9)="","",INDEX([2]進修學校總表!$A$2:$R$100,L946,9)))</f>
        <v>#N/A</v>
      </c>
      <c r="I946" s="15" t="e">
        <f>IF(L946="","",IF(INDEX([2]進修學校總表!$A$2:$R$100,L946,18)="","",INDEX([2]進修學校總表!$A$2:$R$100,L946,18)))</f>
        <v>#N/A</v>
      </c>
      <c r="J946" s="16"/>
      <c r="L946" s="10" t="e">
        <f>IF(B946="","",MATCH(VLOOKUP(A946,'[2]進修學校用書-OK'!$A$3:$O$100,B946+3,FALSE),[2]進修學校總表!$A$2:$A$100,0))</f>
        <v>#N/A</v>
      </c>
    </row>
    <row r="947" spans="1:12" s="6" customFormat="1" ht="24" customHeight="1" x14ac:dyDescent="0.25">
      <c r="A947" s="6">
        <f t="shared" ref="A947:A957" si="222">A946</f>
        <v>48</v>
      </c>
      <c r="B947" s="11" t="e">
        <f>IF(B946="","",IF(B946+1&lt;=VLOOKUP(A947,'[2]進修學校用書-OK'!$A$3:$C$100,3),B946+1,""))</f>
        <v>#REF!</v>
      </c>
      <c r="C947" s="12" t="e">
        <f>IF(L947="","",INDEX([2]進修學校總表!$A$2:$R$100,L947,5))</f>
        <v>#REF!</v>
      </c>
      <c r="D947" s="13" t="e">
        <f>IF(L947="","",INDEX([2]進修學校總表!$A$2:$R$100,L947,6))</f>
        <v>#REF!</v>
      </c>
      <c r="E947" s="13" t="e">
        <f>IF(L947="","",INDEX([2]進修學校總表!$A$2:$R$100,L947,7))</f>
        <v>#REF!</v>
      </c>
      <c r="F947" s="13" t="e">
        <f>IF(L947="","",INDEX([2]進修學校總表!$A$2:$R$100,L947,3))</f>
        <v>#REF!</v>
      </c>
      <c r="G947" s="13" t="e">
        <f>IF(L947="","",INDEX([2]進修學校總表!$A$2:$R$100,L947,13))</f>
        <v>#REF!</v>
      </c>
      <c r="H947" s="14" t="e">
        <f>IF(L947="","",IF(INDEX([2]進修學校總表!$A$2:$R$100,L947,9)="","",INDEX([2]進修學校總表!$A$2:$R$100,L947,9)))</f>
        <v>#REF!</v>
      </c>
      <c r="I947" s="15" t="e">
        <f>IF(L947="","",IF(INDEX([2]進修學校總表!$A$2:$R$100,L947,18)="","",INDEX([2]進修學校總表!$A$2:$R$100,L947,18)))</f>
        <v>#REF!</v>
      </c>
      <c r="J947" s="16"/>
      <c r="L947" s="10" t="e">
        <f>IF(B947="","",MATCH(VLOOKUP(A947,'[2]進修學校用書-OK'!$A$3:$O$100,B947+3,FALSE),[2]進修學校總表!$A$2:$A$100,0))</f>
        <v>#REF!</v>
      </c>
    </row>
    <row r="948" spans="1:12" s="6" customFormat="1" ht="24" customHeight="1" x14ac:dyDescent="0.25">
      <c r="A948" s="6">
        <f t="shared" si="222"/>
        <v>48</v>
      </c>
      <c r="B948" s="11" t="e">
        <f>IF(B947="","",IF(B947+1&lt;=VLOOKUP(A948,'[2]進修學校用書-OK'!$A$3:$C$100,3),B947+1,""))</f>
        <v>#REF!</v>
      </c>
      <c r="C948" s="12" t="e">
        <f>IF(L948="","",INDEX([2]進修學校總表!$A$2:$R$100,L948,5))</f>
        <v>#REF!</v>
      </c>
      <c r="D948" s="13" t="e">
        <f>IF(L948="","",INDEX([2]進修學校總表!$A$2:$R$100,L948,6))</f>
        <v>#REF!</v>
      </c>
      <c r="E948" s="13" t="e">
        <f>IF(L948="","",INDEX([2]進修學校總表!$A$2:$R$100,L948,7))</f>
        <v>#REF!</v>
      </c>
      <c r="F948" s="13" t="e">
        <f>IF(L948="","",INDEX([2]進修學校總表!$A$2:$R$100,L948,3))</f>
        <v>#REF!</v>
      </c>
      <c r="G948" s="13" t="e">
        <f>IF(L948="","",INDEX([2]進修學校總表!$A$2:$R$100,L948,13))</f>
        <v>#REF!</v>
      </c>
      <c r="H948" s="14" t="e">
        <f>IF(L948="","",IF(INDEX([2]進修學校總表!$A$2:$R$100,L948,9)="","",INDEX([2]進修學校總表!$A$2:$R$100,L948,9)))</f>
        <v>#REF!</v>
      </c>
      <c r="I948" s="15" t="e">
        <f>IF(L948="","",IF(INDEX([2]進修學校總表!$A$2:$R$100,L948,18)="","",INDEX([2]進修學校總表!$A$2:$R$100,L948,18)))</f>
        <v>#REF!</v>
      </c>
      <c r="J948" s="16"/>
      <c r="L948" s="10" t="e">
        <f>IF(B948="","",MATCH(VLOOKUP(A948,'[2]進修學校用書-OK'!$A$3:$O$100,B948+3,FALSE),[2]進修學校總表!$A$2:$A$100,0))</f>
        <v>#REF!</v>
      </c>
    </row>
    <row r="949" spans="1:12" s="6" customFormat="1" ht="24" customHeight="1" x14ac:dyDescent="0.25">
      <c r="A949" s="6">
        <f t="shared" si="222"/>
        <v>48</v>
      </c>
      <c r="B949" s="11" t="e">
        <f>IF(B948="","",IF(B948+1&lt;=VLOOKUP(A949,'[2]進修學校用書-OK'!$A$3:$C$100,3),B948+1,""))</f>
        <v>#REF!</v>
      </c>
      <c r="C949" s="12" t="e">
        <f>IF(L949="","",INDEX([2]進修學校總表!$A$2:$R$100,L949,5))</f>
        <v>#REF!</v>
      </c>
      <c r="D949" s="13" t="e">
        <f>IF(L949="","",INDEX([2]進修學校總表!$A$2:$R$100,L949,6))</f>
        <v>#REF!</v>
      </c>
      <c r="E949" s="13" t="e">
        <f>IF(L949="","",INDEX([2]進修學校總表!$A$2:$R$100,L949,7))</f>
        <v>#REF!</v>
      </c>
      <c r="F949" s="13" t="e">
        <f>IF(L949="","",INDEX([2]進修學校總表!$A$2:$R$100,L949,3))</f>
        <v>#REF!</v>
      </c>
      <c r="G949" s="13" t="e">
        <f>IF(L949="","",INDEX([2]進修學校總表!$A$2:$R$100,L949,13))</f>
        <v>#REF!</v>
      </c>
      <c r="H949" s="14" t="e">
        <f>IF(L949="","",IF(INDEX([2]進修學校總表!$A$2:$R$100,L949,9)="","",INDEX([2]進修學校總表!$A$2:$R$100,L949,9)))</f>
        <v>#REF!</v>
      </c>
      <c r="I949" s="15" t="e">
        <f>IF(L949="","",IF(INDEX([2]進修學校總表!$A$2:$R$100,L949,18)="","",INDEX([2]進修學校總表!$A$2:$R$100,L949,18)))</f>
        <v>#REF!</v>
      </c>
      <c r="J949" s="16"/>
      <c r="L949" s="10" t="e">
        <f>IF(B949="","",MATCH(VLOOKUP(A949,'[2]進修學校用書-OK'!$A$3:$O$100,B949+3,FALSE),[2]進修學校總表!$A$2:$A$100,0))</f>
        <v>#REF!</v>
      </c>
    </row>
    <row r="950" spans="1:12" s="6" customFormat="1" ht="24" customHeight="1" x14ac:dyDescent="0.25">
      <c r="A950" s="6">
        <f t="shared" si="222"/>
        <v>48</v>
      </c>
      <c r="B950" s="11" t="e">
        <f>IF(B949="","",IF(B949+1&lt;=VLOOKUP(A950,'[2]進修學校用書-OK'!$A$3:$C$100,3),B949+1,""))</f>
        <v>#REF!</v>
      </c>
      <c r="C950" s="12" t="e">
        <f>IF(L950="","",INDEX([2]進修學校總表!$A$2:$R$100,L950,5))</f>
        <v>#REF!</v>
      </c>
      <c r="D950" s="13" t="e">
        <f>IF(L950="","",INDEX([2]進修學校總表!$A$2:$R$100,L950,6))</f>
        <v>#REF!</v>
      </c>
      <c r="E950" s="13" t="e">
        <f>IF(L950="","",INDEX([2]進修學校總表!$A$2:$R$100,L950,7))</f>
        <v>#REF!</v>
      </c>
      <c r="F950" s="13" t="e">
        <f>IF(L950="","",INDEX([2]進修學校總表!$A$2:$R$100,L950,3))</f>
        <v>#REF!</v>
      </c>
      <c r="G950" s="13" t="e">
        <f>IF(L950="","",INDEX([2]進修學校總表!$A$2:$R$100,L950,13))</f>
        <v>#REF!</v>
      </c>
      <c r="H950" s="14" t="e">
        <f>IF(L950="","",IF(INDEX([2]進修學校總表!$A$2:$R$100,L950,9)="","",INDEX([2]進修學校總表!$A$2:$R$100,L950,9)))</f>
        <v>#REF!</v>
      </c>
      <c r="I950" s="15" t="e">
        <f>IF(L950="","",IF(INDEX([2]進修學校總表!$A$2:$R$100,L950,18)="","",INDEX([2]進修學校總表!$A$2:$R$100,L950,18)))</f>
        <v>#REF!</v>
      </c>
      <c r="J950" s="16"/>
      <c r="L950" s="10" t="e">
        <f>IF(B950="","",MATCH(VLOOKUP(A950,'[2]進修學校用書-OK'!$A$3:$O$100,B950+3,FALSE),[2]進修學校總表!$A$2:$A$100,0))</f>
        <v>#REF!</v>
      </c>
    </row>
    <row r="951" spans="1:12" s="6" customFormat="1" ht="24" customHeight="1" x14ac:dyDescent="0.25">
      <c r="A951" s="6">
        <f t="shared" si="222"/>
        <v>48</v>
      </c>
      <c r="B951" s="11" t="e">
        <f>IF(B950="","",IF(B950+1&lt;=VLOOKUP(A951,'[2]進修學校用書-OK'!$A$3:$C$100,3),B950+1,""))</f>
        <v>#REF!</v>
      </c>
      <c r="C951" s="12" t="e">
        <f>IF(L951="","",INDEX([2]進修學校總表!$A$2:$R$100,L951,5))</f>
        <v>#REF!</v>
      </c>
      <c r="D951" s="13" t="e">
        <f>IF(L951="","",INDEX([2]進修學校總表!$A$2:$R$100,L951,6))</f>
        <v>#REF!</v>
      </c>
      <c r="E951" s="13" t="e">
        <f>IF(L951="","",INDEX([2]進修學校總表!$A$2:$R$100,L951,7))</f>
        <v>#REF!</v>
      </c>
      <c r="F951" s="13" t="e">
        <f>IF(L951="","",INDEX([2]進修學校總表!$A$2:$R$100,L951,3))</f>
        <v>#REF!</v>
      </c>
      <c r="G951" s="13" t="e">
        <f>IF(L951="","",INDEX([2]進修學校總表!$A$2:$R$100,L951,13))</f>
        <v>#REF!</v>
      </c>
      <c r="H951" s="14" t="e">
        <f>IF(L951="","",IF(INDEX([2]進修學校總表!$A$2:$R$100,L951,9)="","",INDEX([2]進修學校總表!$A$2:$R$100,L951,9)))</f>
        <v>#REF!</v>
      </c>
      <c r="I951" s="15" t="e">
        <f>IF(L951="","",IF(INDEX([2]進修學校總表!$A$2:$R$100,L951,18)="","",INDEX([2]進修學校總表!$A$2:$R$100,L951,18)))</f>
        <v>#REF!</v>
      </c>
      <c r="J951" s="16"/>
      <c r="L951" s="10" t="e">
        <f>IF(B951="","",MATCH(VLOOKUP(A951,'[2]進修學校用書-OK'!$A$3:$O$100,B951+3,FALSE),[2]進修學校總表!$A$2:$A$100,0))</f>
        <v>#REF!</v>
      </c>
    </row>
    <row r="952" spans="1:12" s="6" customFormat="1" ht="24" customHeight="1" x14ac:dyDescent="0.25">
      <c r="A952" s="6">
        <f t="shared" si="222"/>
        <v>48</v>
      </c>
      <c r="B952" s="11" t="e">
        <f>IF(B951="","",IF(B951+1&lt;=VLOOKUP(A952,'[2]進修學校用書-OK'!$A$3:$C$100,3),B951+1,""))</f>
        <v>#REF!</v>
      </c>
      <c r="C952" s="12" t="e">
        <f>IF(L952="","",INDEX([2]進修學校總表!$A$2:$R$100,L952,5))</f>
        <v>#REF!</v>
      </c>
      <c r="D952" s="13" t="e">
        <f>IF(L952="","",INDEX([2]進修學校總表!$A$2:$R$100,L952,6))</f>
        <v>#REF!</v>
      </c>
      <c r="E952" s="13" t="e">
        <f>IF(L952="","",INDEX([2]進修學校總表!$A$2:$R$100,L952,7))</f>
        <v>#REF!</v>
      </c>
      <c r="F952" s="13" t="e">
        <f>IF(L952="","",INDEX([2]進修學校總表!$A$2:$R$100,L952,3))</f>
        <v>#REF!</v>
      </c>
      <c r="G952" s="13" t="e">
        <f>IF(L952="","",INDEX([2]進修學校總表!$A$2:$R$100,L952,13))</f>
        <v>#REF!</v>
      </c>
      <c r="H952" s="14" t="e">
        <f>IF(L952="","",IF(INDEX([2]進修學校總表!$A$2:$R$100,L952,9)="","",INDEX([2]進修學校總表!$A$2:$R$100,L952,9)))</f>
        <v>#REF!</v>
      </c>
      <c r="I952" s="15" t="e">
        <f>IF(L952="","",IF(INDEX([2]進修學校總表!$A$2:$R$100,L952,18)="","",INDEX([2]進修學校總表!$A$2:$R$100,L952,18)))</f>
        <v>#REF!</v>
      </c>
      <c r="J952" s="16"/>
      <c r="L952" s="10" t="e">
        <f>IF(B952="","",MATCH(VLOOKUP(A952,'[2]進修學校用書-OK'!$A$3:$O$100,B952+3,FALSE),[2]進修學校總表!$A$2:$A$100,0))</f>
        <v>#REF!</v>
      </c>
    </row>
    <row r="953" spans="1:12" s="6" customFormat="1" ht="24" customHeight="1" x14ac:dyDescent="0.25">
      <c r="A953" s="6">
        <f t="shared" si="222"/>
        <v>48</v>
      </c>
      <c r="B953" s="11" t="e">
        <f>IF(B952="","",IF(B952+1&lt;=VLOOKUP(A953,'[2]進修學校用書-OK'!$A$3:$C$100,3),B952+1,""))</f>
        <v>#REF!</v>
      </c>
      <c r="C953" s="12" t="e">
        <f>IF(L953="","",INDEX([2]進修學校總表!$A$2:$R$100,L953,5))</f>
        <v>#REF!</v>
      </c>
      <c r="D953" s="13" t="e">
        <f>IF(L953="","",INDEX([2]進修學校總表!$A$2:$R$100,L953,6))</f>
        <v>#REF!</v>
      </c>
      <c r="E953" s="13" t="e">
        <f>IF(L953="","",INDEX([2]進修學校總表!$A$2:$R$100,L953,7))</f>
        <v>#REF!</v>
      </c>
      <c r="F953" s="13" t="e">
        <f>IF(L953="","",INDEX([2]進修學校總表!$A$2:$R$100,L953,3))</f>
        <v>#REF!</v>
      </c>
      <c r="G953" s="13" t="e">
        <f>IF(L953="","",INDEX([2]進修學校總表!$A$2:$R$100,L953,13))</f>
        <v>#REF!</v>
      </c>
      <c r="H953" s="14" t="e">
        <f>IF(L953="","",IF(INDEX([2]進修學校總表!$A$2:$R$100,L953,9)="","",INDEX([2]進修學校總表!$A$2:$R$100,L953,9)))</f>
        <v>#REF!</v>
      </c>
      <c r="I953" s="15" t="e">
        <f>IF(L953="","",IF(INDEX([2]進修學校總表!$A$2:$R$100,L953,18)="","",INDEX([2]進修學校總表!$A$2:$R$100,L953,18)))</f>
        <v>#REF!</v>
      </c>
      <c r="J953" s="16"/>
      <c r="L953" s="10" t="e">
        <f>IF(B953="","",MATCH(VLOOKUP(A953,'[2]進修學校用書-OK'!$A$3:$O$100,B953+3,FALSE),[2]進修學校總表!$A$2:$A$100,0))</f>
        <v>#REF!</v>
      </c>
    </row>
    <row r="954" spans="1:12" s="6" customFormat="1" ht="24" customHeight="1" x14ac:dyDescent="0.25">
      <c r="A954" s="6">
        <f t="shared" si="222"/>
        <v>48</v>
      </c>
      <c r="B954" s="11" t="e">
        <f>IF(B953="","",IF(B953+1&lt;=VLOOKUP(A954,'[2]進修學校用書-OK'!$A$3:$C$100,3),B953+1,""))</f>
        <v>#REF!</v>
      </c>
      <c r="C954" s="12" t="e">
        <f>IF(L954="","",INDEX([2]進修學校總表!$A$2:$R$100,L954,5))</f>
        <v>#REF!</v>
      </c>
      <c r="D954" s="13" t="e">
        <f>IF(L954="","",INDEX([2]進修學校總表!$A$2:$R$100,L954,6))</f>
        <v>#REF!</v>
      </c>
      <c r="E954" s="13" t="e">
        <f>IF(L954="","",INDEX([2]進修學校總表!$A$2:$R$100,L954,7))</f>
        <v>#REF!</v>
      </c>
      <c r="F954" s="13" t="e">
        <f>IF(L954="","",INDEX([2]進修學校總表!$A$2:$R$100,L954,3))</f>
        <v>#REF!</v>
      </c>
      <c r="G954" s="13" t="e">
        <f>IF(L954="","",INDEX([2]進修學校總表!$A$2:$R$100,L954,13))</f>
        <v>#REF!</v>
      </c>
      <c r="H954" s="14" t="e">
        <f>IF(L954="","",IF(INDEX([2]進修學校總表!$A$2:$R$100,L954,9)="","",INDEX([2]進修學校總表!$A$2:$R$100,L954,9)))</f>
        <v>#REF!</v>
      </c>
      <c r="I954" s="15" t="e">
        <f>IF(L954="","",IF(INDEX([2]進修學校總表!$A$2:$R$100,L954,18)="","",INDEX([2]進修學校總表!$A$2:$R$100,L954,18)))</f>
        <v>#REF!</v>
      </c>
      <c r="J954" s="16"/>
      <c r="L954" s="10" t="e">
        <f>IF(B954="","",MATCH(VLOOKUP(A954,'[2]進修學校用書-OK'!$A$3:$O$100,B954+3,FALSE),[2]進修學校總表!$A$2:$A$100,0))</f>
        <v>#REF!</v>
      </c>
    </row>
    <row r="955" spans="1:12" s="6" customFormat="1" ht="30" customHeight="1" x14ac:dyDescent="0.25">
      <c r="A955" s="6">
        <f t="shared" si="222"/>
        <v>48</v>
      </c>
      <c r="B955" s="11" t="e">
        <f>IF(B954="","",IF(B954+1&lt;=VLOOKUP(A955,'[2]進修學校用書-OK'!$A$3:$C$100,3),B954+1,""))</f>
        <v>#REF!</v>
      </c>
      <c r="C955" s="12" t="e">
        <f>IF(L955="","",INDEX([2]進修學校總表!$A$2:$R$100,L955,5))</f>
        <v>#REF!</v>
      </c>
      <c r="D955" s="13" t="e">
        <f>IF(L955="","",INDEX([2]進修學校總表!$A$2:$R$100,L955,6))</f>
        <v>#REF!</v>
      </c>
      <c r="E955" s="13" t="e">
        <f>IF(L955="","",INDEX([2]進修學校總表!$A$2:$R$100,L955,7))</f>
        <v>#REF!</v>
      </c>
      <c r="F955" s="13" t="e">
        <f>IF(L955="","",INDEX([2]進修學校總表!$A$2:$R$100,L955,3))</f>
        <v>#REF!</v>
      </c>
      <c r="G955" s="13" t="e">
        <f>IF(L955="","",INDEX([2]進修學校總表!$A$2:$R$100,L955,13))</f>
        <v>#REF!</v>
      </c>
      <c r="H955" s="14" t="e">
        <f>IF(L955="","",IF(INDEX([2]進修學校總表!$A$2:$R$100,L955,9)="","",INDEX([2]進修學校總表!$A$2:$R$100,L955,9)))</f>
        <v>#REF!</v>
      </c>
      <c r="I955" s="15" t="e">
        <f>IF(L955="","",IF(INDEX([2]進修學校總表!$A$2:$R$100,L955,18)="","",INDEX([2]進修學校總表!$A$2:$R$100,L955,18)))</f>
        <v>#REF!</v>
      </c>
      <c r="J955" s="16"/>
      <c r="L955" s="10" t="e">
        <f>IF(B955="","",MATCH(VLOOKUP(A955,'[2]進修學校用書-OK'!$A$3:$O$100,B955+3,FALSE),[2]進修學校總表!$A$2:$A$100,0))</f>
        <v>#REF!</v>
      </c>
    </row>
    <row r="956" spans="1:12" s="6" customFormat="1" ht="30" customHeight="1" x14ac:dyDescent="0.25">
      <c r="A956" s="6">
        <f t="shared" si="222"/>
        <v>48</v>
      </c>
      <c r="B956" s="11" t="e">
        <f>IF(B955="","",IF(B955+1&lt;=VLOOKUP(A956,'[2]進修學校用書-OK'!$A$3:$C$100,3),B955+1,""))</f>
        <v>#REF!</v>
      </c>
      <c r="C956" s="12" t="e">
        <f>IF(L956="","",INDEX([2]進修學校總表!$A$2:$R$100,L956,5))</f>
        <v>#REF!</v>
      </c>
      <c r="D956" s="13" t="e">
        <f>IF(L956="","",INDEX([2]進修學校總表!$A$2:$R$100,L956,6))</f>
        <v>#REF!</v>
      </c>
      <c r="E956" s="13" t="e">
        <f>IF(L956="","",INDEX([2]進修學校總表!$A$2:$R$100,L956,7))</f>
        <v>#REF!</v>
      </c>
      <c r="F956" s="13" t="e">
        <f>IF(L956="","",INDEX([2]進修學校總表!$A$2:$R$100,L956,3))</f>
        <v>#REF!</v>
      </c>
      <c r="G956" s="13" t="e">
        <f>IF(L956="","",INDEX([2]進修學校總表!$A$2:$R$100,L956,13))</f>
        <v>#REF!</v>
      </c>
      <c r="H956" s="14" t="e">
        <f>IF(L956="","",IF(INDEX([2]進修學校總表!$A$2:$R$100,L956,9)="","",INDEX([2]進修學校總表!$A$2:$R$100,L956,9)))</f>
        <v>#REF!</v>
      </c>
      <c r="I956" s="15" t="e">
        <f>IF(L956="","",IF(INDEX([2]進修學校總表!$A$2:$R$100,L956,18)="","",INDEX([2]進修學校總表!$A$2:$R$100,L956,18)))</f>
        <v>#REF!</v>
      </c>
      <c r="J956" s="16"/>
      <c r="L956" s="10" t="e">
        <f>IF(B956="","",MATCH(VLOOKUP(A956,'[2]進修學校用書-OK'!$A$3:$O$100,B956+3,FALSE),[2]進修學校總表!$A$2:$A$100,0))</f>
        <v>#REF!</v>
      </c>
    </row>
    <row r="957" spans="1:12" s="6" customFormat="1" ht="30" customHeight="1" x14ac:dyDescent="0.25">
      <c r="A957" s="6">
        <f t="shared" si="222"/>
        <v>48</v>
      </c>
      <c r="B957" s="11" t="e">
        <f>IF(B956="","",IF(B956+1&lt;=VLOOKUP(A957,'[2]進修學校用書-OK'!$A$3:$C$100,3),B956+1,""))</f>
        <v>#REF!</v>
      </c>
      <c r="C957" s="12" t="e">
        <f>IF(L957="","",INDEX([2]進修學校總表!$A$2:$R$100,L957,5))</f>
        <v>#REF!</v>
      </c>
      <c r="D957" s="13" t="e">
        <f>IF(L957="","",INDEX([2]進修學校總表!$A$2:$R$100,L957,6))</f>
        <v>#REF!</v>
      </c>
      <c r="E957" s="13" t="e">
        <f>IF(L957="","",INDEX([2]進修學校總表!$A$2:$R$100,L957,7))</f>
        <v>#REF!</v>
      </c>
      <c r="F957" s="13" t="e">
        <f>IF(L957="","",INDEX([2]進修學校總表!$A$2:$R$100,L957,3))</f>
        <v>#REF!</v>
      </c>
      <c r="G957" s="13" t="e">
        <f>IF(L957="","",INDEX([2]進修學校總表!$A$2:$R$100,L957,13))</f>
        <v>#REF!</v>
      </c>
      <c r="H957" s="14" t="e">
        <f>IF(L957="","",IF(INDEX([2]進修學校總表!$A$2:$R$100,L957,9)="","",INDEX([2]進修學校總表!$A$2:$R$100,L957,9)))</f>
        <v>#REF!</v>
      </c>
      <c r="I957" s="15" t="e">
        <f>IF(L957="","",IF(INDEX([2]進修學校總表!$A$2:$R$100,L957,18)="","",INDEX([2]進修學校總表!$A$2:$R$100,L957,18)))</f>
        <v>#REF!</v>
      </c>
      <c r="J957" s="16"/>
      <c r="L957" s="10" t="e">
        <f>IF(B957="","",MATCH(VLOOKUP(A957,'[2]進修學校用書-OK'!$A$3:$O$100,B957+3,FALSE),[2]進修學校總表!$A$2:$A$100,0))</f>
        <v>#REF!</v>
      </c>
    </row>
    <row r="958" spans="1:12" ht="10.15" customHeight="1" x14ac:dyDescent="0.25">
      <c r="B958" s="17" t="s">
        <v>30</v>
      </c>
      <c r="C958" s="17"/>
      <c r="D958" s="18" t="e">
        <f t="shared" ref="D958" si="223">SUM(G946:G957)</f>
        <v>#N/A</v>
      </c>
      <c r="E958" s="18"/>
      <c r="F958" s="18"/>
      <c r="G958" s="18"/>
      <c r="H958" s="18"/>
      <c r="I958" s="18"/>
      <c r="J958" s="18"/>
    </row>
    <row r="959" spans="1:12" ht="10.15" customHeight="1" x14ac:dyDescent="0.25">
      <c r="B959" s="17"/>
      <c r="C959" s="17"/>
      <c r="D959" s="18"/>
      <c r="E959" s="18"/>
      <c r="F959" s="18"/>
      <c r="G959" s="18"/>
      <c r="H959" s="18"/>
      <c r="I959" s="18"/>
      <c r="J959" s="18"/>
    </row>
    <row r="960" spans="1:12" ht="25.15" customHeight="1" x14ac:dyDescent="0.25">
      <c r="B960" s="19"/>
      <c r="C960" s="19"/>
      <c r="D960" s="20"/>
      <c r="E960" s="20"/>
      <c r="F960" s="20"/>
      <c r="G960" s="20"/>
      <c r="H960" s="20"/>
      <c r="I960" s="20"/>
      <c r="J960" s="20"/>
    </row>
    <row r="961" spans="1:12" ht="13.9" customHeight="1" x14ac:dyDescent="0.25">
      <c r="A961" s="1">
        <f t="shared" ref="A961" si="224">A941+1</f>
        <v>49</v>
      </c>
      <c r="C961" s="3" t="str">
        <f t="shared" ref="C961:C962" si="225">C941</f>
        <v>臺北市立大安高級工業職業學校附設進修學校</v>
      </c>
      <c r="D961" s="3"/>
      <c r="E961" s="3"/>
      <c r="F961" s="3"/>
      <c r="G961" s="4"/>
      <c r="H961" s="4"/>
    </row>
    <row r="962" spans="1:12" ht="13.9" customHeight="1" x14ac:dyDescent="0.25">
      <c r="C962" s="3" t="str">
        <f t="shared" si="225"/>
        <v>106學年度第2學期 教科書單</v>
      </c>
      <c r="D962" s="3"/>
      <c r="E962" s="3"/>
      <c r="F962" s="3"/>
      <c r="G962" s="4"/>
      <c r="H962" s="4"/>
    </row>
    <row r="964" spans="1:12" x14ac:dyDescent="0.25">
      <c r="C964" s="5">
        <f>INDEX([1]班級列表!$M$2:$N$61,A961,2)</f>
        <v>0</v>
      </c>
      <c r="E964" s="2" t="s">
        <v>31</v>
      </c>
      <c r="H964" s="2" t="s">
        <v>32</v>
      </c>
    </row>
    <row r="965" spans="1:12" s="6" customFormat="1" ht="14.25" x14ac:dyDescent="0.25">
      <c r="B965" s="7" t="s">
        <v>4</v>
      </c>
      <c r="C965" s="8" t="s">
        <v>5</v>
      </c>
      <c r="D965" s="8" t="s">
        <v>6</v>
      </c>
      <c r="E965" s="8" t="s">
        <v>7</v>
      </c>
      <c r="F965" s="8" t="s">
        <v>8</v>
      </c>
      <c r="G965" s="8" t="s">
        <v>9</v>
      </c>
      <c r="H965" s="8" t="s">
        <v>10</v>
      </c>
      <c r="I965" s="9" t="s">
        <v>11</v>
      </c>
      <c r="J965" s="9" t="s">
        <v>12</v>
      </c>
      <c r="L965" s="10" t="s">
        <v>33</v>
      </c>
    </row>
    <row r="966" spans="1:12" s="6" customFormat="1" ht="24" customHeight="1" x14ac:dyDescent="0.25">
      <c r="A966" s="6">
        <f t="shared" ref="A966" si="226">A961</f>
        <v>49</v>
      </c>
      <c r="B966" s="11">
        <v>1</v>
      </c>
      <c r="C966" s="12" t="e">
        <f>IF(L966="","",INDEX([2]進修學校總表!$A$2:$R$100,L966,5))</f>
        <v>#N/A</v>
      </c>
      <c r="D966" s="13" t="e">
        <f>IF(L966="","",INDEX([2]進修學校總表!$A$2:$R$100,L966,6))</f>
        <v>#N/A</v>
      </c>
      <c r="E966" s="13" t="e">
        <f>IF(L966="","",INDEX([2]進修學校總表!$A$2:$R$100,L966,7))</f>
        <v>#N/A</v>
      </c>
      <c r="F966" s="13" t="e">
        <f>IF(L966="","",INDEX([2]進修學校總表!$A$2:$R$100,L966,3))</f>
        <v>#N/A</v>
      </c>
      <c r="G966" s="13" t="e">
        <f>IF(L966="","",INDEX([2]進修學校總表!$A$2:$R$100,L966,13))</f>
        <v>#N/A</v>
      </c>
      <c r="H966" s="14" t="e">
        <f>IF(L966="","",IF(INDEX([2]進修學校總表!$A$2:$R$100,L966,9)="","",INDEX([2]進修學校總表!$A$2:$R$100,L966,9)))</f>
        <v>#N/A</v>
      </c>
      <c r="I966" s="15" t="e">
        <f>IF(L966="","",IF(INDEX([2]進修學校總表!$A$2:$R$100,L966,18)="","",INDEX([2]進修學校總表!$A$2:$R$100,L966,18)))</f>
        <v>#N/A</v>
      </c>
      <c r="J966" s="16"/>
      <c r="L966" s="10" t="e">
        <f>IF(B966="","",MATCH(VLOOKUP(A966,'[2]進修學校用書-OK'!$A$3:$O$100,B966+3,FALSE),[2]進修學校總表!$A$2:$A$100,0))</f>
        <v>#N/A</v>
      </c>
    </row>
    <row r="967" spans="1:12" s="6" customFormat="1" ht="24" customHeight="1" x14ac:dyDescent="0.25">
      <c r="A967" s="6">
        <f t="shared" ref="A967:A977" si="227">A966</f>
        <v>49</v>
      </c>
      <c r="B967" s="11" t="e">
        <f>IF(B966="","",IF(B966+1&lt;=VLOOKUP(A967,'[2]進修學校用書-OK'!$A$3:$C$100,3),B966+1,""))</f>
        <v>#REF!</v>
      </c>
      <c r="C967" s="12" t="e">
        <f>IF(L967="","",INDEX([2]進修學校總表!$A$2:$R$100,L967,5))</f>
        <v>#REF!</v>
      </c>
      <c r="D967" s="13" t="e">
        <f>IF(L967="","",INDEX([2]進修學校總表!$A$2:$R$100,L967,6))</f>
        <v>#REF!</v>
      </c>
      <c r="E967" s="13" t="e">
        <f>IF(L967="","",INDEX([2]進修學校總表!$A$2:$R$100,L967,7))</f>
        <v>#REF!</v>
      </c>
      <c r="F967" s="13" t="e">
        <f>IF(L967="","",INDEX([2]進修學校總表!$A$2:$R$100,L967,3))</f>
        <v>#REF!</v>
      </c>
      <c r="G967" s="13" t="e">
        <f>IF(L967="","",INDEX([2]進修學校總表!$A$2:$R$100,L967,13))</f>
        <v>#REF!</v>
      </c>
      <c r="H967" s="14" t="e">
        <f>IF(L967="","",IF(INDEX([2]進修學校總表!$A$2:$R$100,L967,9)="","",INDEX([2]進修學校總表!$A$2:$R$100,L967,9)))</f>
        <v>#REF!</v>
      </c>
      <c r="I967" s="15" t="e">
        <f>IF(L967="","",IF(INDEX([2]進修學校總表!$A$2:$R$100,L967,18)="","",INDEX([2]進修學校總表!$A$2:$R$100,L967,18)))</f>
        <v>#REF!</v>
      </c>
      <c r="J967" s="16"/>
      <c r="L967" s="10" t="e">
        <f>IF(B967="","",MATCH(VLOOKUP(A967,'[2]進修學校用書-OK'!$A$3:$O$100,B967+3,FALSE),[2]進修學校總表!$A$2:$A$100,0))</f>
        <v>#REF!</v>
      </c>
    </row>
    <row r="968" spans="1:12" s="6" customFormat="1" ht="24" customHeight="1" x14ac:dyDescent="0.25">
      <c r="A968" s="6">
        <f t="shared" si="227"/>
        <v>49</v>
      </c>
      <c r="B968" s="11" t="e">
        <f>IF(B967="","",IF(B967+1&lt;=VLOOKUP(A968,'[2]進修學校用書-OK'!$A$3:$C$100,3),B967+1,""))</f>
        <v>#REF!</v>
      </c>
      <c r="C968" s="12" t="e">
        <f>IF(L968="","",INDEX([2]進修學校總表!$A$2:$R$100,L968,5))</f>
        <v>#REF!</v>
      </c>
      <c r="D968" s="13" t="e">
        <f>IF(L968="","",INDEX([2]進修學校總表!$A$2:$R$100,L968,6))</f>
        <v>#REF!</v>
      </c>
      <c r="E968" s="13" t="e">
        <f>IF(L968="","",INDEX([2]進修學校總表!$A$2:$R$100,L968,7))</f>
        <v>#REF!</v>
      </c>
      <c r="F968" s="13" t="e">
        <f>IF(L968="","",INDEX([2]進修學校總表!$A$2:$R$100,L968,3))</f>
        <v>#REF!</v>
      </c>
      <c r="G968" s="13" t="e">
        <f>IF(L968="","",INDEX([2]進修學校總表!$A$2:$R$100,L968,13))</f>
        <v>#REF!</v>
      </c>
      <c r="H968" s="14" t="e">
        <f>IF(L968="","",IF(INDEX([2]進修學校總表!$A$2:$R$100,L968,9)="","",INDEX([2]進修學校總表!$A$2:$R$100,L968,9)))</f>
        <v>#REF!</v>
      </c>
      <c r="I968" s="15" t="e">
        <f>IF(L968="","",IF(INDEX([2]進修學校總表!$A$2:$R$100,L968,18)="","",INDEX([2]進修學校總表!$A$2:$R$100,L968,18)))</f>
        <v>#REF!</v>
      </c>
      <c r="J968" s="16"/>
      <c r="L968" s="10" t="e">
        <f>IF(B968="","",MATCH(VLOOKUP(A968,'[2]進修學校用書-OK'!$A$3:$O$100,B968+3,FALSE),[2]進修學校總表!$A$2:$A$100,0))</f>
        <v>#REF!</v>
      </c>
    </row>
    <row r="969" spans="1:12" s="6" customFormat="1" ht="24" customHeight="1" x14ac:dyDescent="0.25">
      <c r="A969" s="6">
        <f t="shared" si="227"/>
        <v>49</v>
      </c>
      <c r="B969" s="11" t="e">
        <f>IF(B968="","",IF(B968+1&lt;=VLOOKUP(A969,'[2]進修學校用書-OK'!$A$3:$C$100,3),B968+1,""))</f>
        <v>#REF!</v>
      </c>
      <c r="C969" s="12" t="e">
        <f>IF(L969="","",INDEX([2]進修學校總表!$A$2:$R$100,L969,5))</f>
        <v>#REF!</v>
      </c>
      <c r="D969" s="13" t="e">
        <f>IF(L969="","",INDEX([2]進修學校總表!$A$2:$R$100,L969,6))</f>
        <v>#REF!</v>
      </c>
      <c r="E969" s="13" t="e">
        <f>IF(L969="","",INDEX([2]進修學校總表!$A$2:$R$100,L969,7))</f>
        <v>#REF!</v>
      </c>
      <c r="F969" s="13" t="e">
        <f>IF(L969="","",INDEX([2]進修學校總表!$A$2:$R$100,L969,3))</f>
        <v>#REF!</v>
      </c>
      <c r="G969" s="13" t="e">
        <f>IF(L969="","",INDEX([2]進修學校總表!$A$2:$R$100,L969,13))</f>
        <v>#REF!</v>
      </c>
      <c r="H969" s="14" t="e">
        <f>IF(L969="","",IF(INDEX([2]進修學校總表!$A$2:$R$100,L969,9)="","",INDEX([2]進修學校總表!$A$2:$R$100,L969,9)))</f>
        <v>#REF!</v>
      </c>
      <c r="I969" s="15" t="e">
        <f>IF(L969="","",IF(INDEX([2]進修學校總表!$A$2:$R$100,L969,18)="","",INDEX([2]進修學校總表!$A$2:$R$100,L969,18)))</f>
        <v>#REF!</v>
      </c>
      <c r="J969" s="16"/>
      <c r="L969" s="10" t="e">
        <f>IF(B969="","",MATCH(VLOOKUP(A969,'[2]進修學校用書-OK'!$A$3:$O$100,B969+3,FALSE),[2]進修學校總表!$A$2:$A$100,0))</f>
        <v>#REF!</v>
      </c>
    </row>
    <row r="970" spans="1:12" s="6" customFormat="1" ht="24" customHeight="1" x14ac:dyDescent="0.25">
      <c r="A970" s="6">
        <f t="shared" si="227"/>
        <v>49</v>
      </c>
      <c r="B970" s="11" t="e">
        <f>IF(B969="","",IF(B969+1&lt;=VLOOKUP(A970,'[2]進修學校用書-OK'!$A$3:$C$100,3),B969+1,""))</f>
        <v>#REF!</v>
      </c>
      <c r="C970" s="12" t="e">
        <f>IF(L970="","",INDEX([2]進修學校總表!$A$2:$R$100,L970,5))</f>
        <v>#REF!</v>
      </c>
      <c r="D970" s="13" t="e">
        <f>IF(L970="","",INDEX([2]進修學校總表!$A$2:$R$100,L970,6))</f>
        <v>#REF!</v>
      </c>
      <c r="E970" s="13" t="e">
        <f>IF(L970="","",INDEX([2]進修學校總表!$A$2:$R$100,L970,7))</f>
        <v>#REF!</v>
      </c>
      <c r="F970" s="13" t="e">
        <f>IF(L970="","",INDEX([2]進修學校總表!$A$2:$R$100,L970,3))</f>
        <v>#REF!</v>
      </c>
      <c r="G970" s="13" t="e">
        <f>IF(L970="","",INDEX([2]進修學校總表!$A$2:$R$100,L970,13))</f>
        <v>#REF!</v>
      </c>
      <c r="H970" s="14" t="e">
        <f>IF(L970="","",IF(INDEX([2]進修學校總表!$A$2:$R$100,L970,9)="","",INDEX([2]進修學校總表!$A$2:$R$100,L970,9)))</f>
        <v>#REF!</v>
      </c>
      <c r="I970" s="15" t="e">
        <f>IF(L970="","",IF(INDEX([2]進修學校總表!$A$2:$R$100,L970,18)="","",INDEX([2]進修學校總表!$A$2:$R$100,L970,18)))</f>
        <v>#REF!</v>
      </c>
      <c r="J970" s="16"/>
      <c r="L970" s="10" t="e">
        <f>IF(B970="","",MATCH(VLOOKUP(A970,'[2]進修學校用書-OK'!$A$3:$O$100,B970+3,FALSE),[2]進修學校總表!$A$2:$A$100,0))</f>
        <v>#REF!</v>
      </c>
    </row>
    <row r="971" spans="1:12" s="6" customFormat="1" ht="24" customHeight="1" x14ac:dyDescent="0.25">
      <c r="A971" s="6">
        <f t="shared" si="227"/>
        <v>49</v>
      </c>
      <c r="B971" s="11" t="e">
        <f>IF(B970="","",IF(B970+1&lt;=VLOOKUP(A971,'[2]進修學校用書-OK'!$A$3:$C$100,3),B970+1,""))</f>
        <v>#REF!</v>
      </c>
      <c r="C971" s="12" t="e">
        <f>IF(L971="","",INDEX([2]進修學校總表!$A$2:$R$100,L971,5))</f>
        <v>#REF!</v>
      </c>
      <c r="D971" s="13" t="e">
        <f>IF(L971="","",INDEX([2]進修學校總表!$A$2:$R$100,L971,6))</f>
        <v>#REF!</v>
      </c>
      <c r="E971" s="13" t="e">
        <f>IF(L971="","",INDEX([2]進修學校總表!$A$2:$R$100,L971,7))</f>
        <v>#REF!</v>
      </c>
      <c r="F971" s="13" t="e">
        <f>IF(L971="","",INDEX([2]進修學校總表!$A$2:$R$100,L971,3))</f>
        <v>#REF!</v>
      </c>
      <c r="G971" s="13" t="e">
        <f>IF(L971="","",INDEX([2]進修學校總表!$A$2:$R$100,L971,13))</f>
        <v>#REF!</v>
      </c>
      <c r="H971" s="14" t="e">
        <f>IF(L971="","",IF(INDEX([2]進修學校總表!$A$2:$R$100,L971,9)="","",INDEX([2]進修學校總表!$A$2:$R$100,L971,9)))</f>
        <v>#REF!</v>
      </c>
      <c r="I971" s="15" t="e">
        <f>IF(L971="","",IF(INDEX([2]進修學校總表!$A$2:$R$100,L971,18)="","",INDEX([2]進修學校總表!$A$2:$R$100,L971,18)))</f>
        <v>#REF!</v>
      </c>
      <c r="J971" s="16"/>
      <c r="L971" s="10" t="e">
        <f>IF(B971="","",MATCH(VLOOKUP(A971,'[2]進修學校用書-OK'!$A$3:$O$100,B971+3,FALSE),[2]進修學校總表!$A$2:$A$100,0))</f>
        <v>#REF!</v>
      </c>
    </row>
    <row r="972" spans="1:12" s="6" customFormat="1" ht="24" customHeight="1" x14ac:dyDescent="0.25">
      <c r="A972" s="6">
        <f t="shared" si="227"/>
        <v>49</v>
      </c>
      <c r="B972" s="11" t="e">
        <f>IF(B971="","",IF(B971+1&lt;=VLOOKUP(A972,'[2]進修學校用書-OK'!$A$3:$C$100,3),B971+1,""))</f>
        <v>#REF!</v>
      </c>
      <c r="C972" s="12" t="e">
        <f>IF(L972="","",INDEX([2]進修學校總表!$A$2:$R$100,L972,5))</f>
        <v>#REF!</v>
      </c>
      <c r="D972" s="13" t="e">
        <f>IF(L972="","",INDEX([2]進修學校總表!$A$2:$R$100,L972,6))</f>
        <v>#REF!</v>
      </c>
      <c r="E972" s="13" t="e">
        <f>IF(L972="","",INDEX([2]進修學校總表!$A$2:$R$100,L972,7))</f>
        <v>#REF!</v>
      </c>
      <c r="F972" s="13" t="e">
        <f>IF(L972="","",INDEX([2]進修學校總表!$A$2:$R$100,L972,3))</f>
        <v>#REF!</v>
      </c>
      <c r="G972" s="13" t="e">
        <f>IF(L972="","",INDEX([2]進修學校總表!$A$2:$R$100,L972,13))</f>
        <v>#REF!</v>
      </c>
      <c r="H972" s="14" t="e">
        <f>IF(L972="","",IF(INDEX([2]進修學校總表!$A$2:$R$100,L972,9)="","",INDEX([2]進修學校總表!$A$2:$R$100,L972,9)))</f>
        <v>#REF!</v>
      </c>
      <c r="I972" s="15" t="e">
        <f>IF(L972="","",IF(INDEX([2]進修學校總表!$A$2:$R$100,L972,18)="","",INDEX([2]進修學校總表!$A$2:$R$100,L972,18)))</f>
        <v>#REF!</v>
      </c>
      <c r="J972" s="16"/>
      <c r="L972" s="10" t="e">
        <f>IF(B972="","",MATCH(VLOOKUP(A972,'[2]進修學校用書-OK'!$A$3:$O$100,B972+3,FALSE),[2]進修學校總表!$A$2:$A$100,0))</f>
        <v>#REF!</v>
      </c>
    </row>
    <row r="973" spans="1:12" s="6" customFormat="1" ht="24" customHeight="1" x14ac:dyDescent="0.25">
      <c r="A973" s="6">
        <f t="shared" si="227"/>
        <v>49</v>
      </c>
      <c r="B973" s="11" t="e">
        <f>IF(B972="","",IF(B972+1&lt;=VLOOKUP(A973,'[2]進修學校用書-OK'!$A$3:$C$100,3),B972+1,""))</f>
        <v>#REF!</v>
      </c>
      <c r="C973" s="12" t="e">
        <f>IF(L973="","",INDEX([2]進修學校總表!$A$2:$R$100,L973,5))</f>
        <v>#REF!</v>
      </c>
      <c r="D973" s="13" t="e">
        <f>IF(L973="","",INDEX([2]進修學校總表!$A$2:$R$100,L973,6))</f>
        <v>#REF!</v>
      </c>
      <c r="E973" s="13" t="e">
        <f>IF(L973="","",INDEX([2]進修學校總表!$A$2:$R$100,L973,7))</f>
        <v>#REF!</v>
      </c>
      <c r="F973" s="13" t="e">
        <f>IF(L973="","",INDEX([2]進修學校總表!$A$2:$R$100,L973,3))</f>
        <v>#REF!</v>
      </c>
      <c r="G973" s="13" t="e">
        <f>IF(L973="","",INDEX([2]進修學校總表!$A$2:$R$100,L973,13))</f>
        <v>#REF!</v>
      </c>
      <c r="H973" s="14" t="e">
        <f>IF(L973="","",IF(INDEX([2]進修學校總表!$A$2:$R$100,L973,9)="","",INDEX([2]進修學校總表!$A$2:$R$100,L973,9)))</f>
        <v>#REF!</v>
      </c>
      <c r="I973" s="15" t="e">
        <f>IF(L973="","",IF(INDEX([2]進修學校總表!$A$2:$R$100,L973,18)="","",INDEX([2]進修學校總表!$A$2:$R$100,L973,18)))</f>
        <v>#REF!</v>
      </c>
      <c r="J973" s="16"/>
      <c r="L973" s="10" t="e">
        <f>IF(B973="","",MATCH(VLOOKUP(A973,'[2]進修學校用書-OK'!$A$3:$O$100,B973+3,FALSE),[2]進修學校總表!$A$2:$A$100,0))</f>
        <v>#REF!</v>
      </c>
    </row>
    <row r="974" spans="1:12" s="6" customFormat="1" ht="24" customHeight="1" x14ac:dyDescent="0.25">
      <c r="A974" s="6">
        <f t="shared" si="227"/>
        <v>49</v>
      </c>
      <c r="B974" s="11" t="e">
        <f>IF(B973="","",IF(B973+1&lt;=VLOOKUP(A974,'[2]進修學校用書-OK'!$A$3:$C$100,3),B973+1,""))</f>
        <v>#REF!</v>
      </c>
      <c r="C974" s="12" t="e">
        <f>IF(L974="","",INDEX([2]進修學校總表!$A$2:$R$100,L974,5))</f>
        <v>#REF!</v>
      </c>
      <c r="D974" s="13" t="e">
        <f>IF(L974="","",INDEX([2]進修學校總表!$A$2:$R$100,L974,6))</f>
        <v>#REF!</v>
      </c>
      <c r="E974" s="13" t="e">
        <f>IF(L974="","",INDEX([2]進修學校總表!$A$2:$R$100,L974,7))</f>
        <v>#REF!</v>
      </c>
      <c r="F974" s="13" t="e">
        <f>IF(L974="","",INDEX([2]進修學校總表!$A$2:$R$100,L974,3))</f>
        <v>#REF!</v>
      </c>
      <c r="G974" s="13" t="e">
        <f>IF(L974="","",INDEX([2]進修學校總表!$A$2:$R$100,L974,13))</f>
        <v>#REF!</v>
      </c>
      <c r="H974" s="14" t="e">
        <f>IF(L974="","",IF(INDEX([2]進修學校總表!$A$2:$R$100,L974,9)="","",INDEX([2]進修學校總表!$A$2:$R$100,L974,9)))</f>
        <v>#REF!</v>
      </c>
      <c r="I974" s="15" t="e">
        <f>IF(L974="","",IF(INDEX([2]進修學校總表!$A$2:$R$100,L974,18)="","",INDEX([2]進修學校總表!$A$2:$R$100,L974,18)))</f>
        <v>#REF!</v>
      </c>
      <c r="J974" s="16"/>
      <c r="L974" s="10" t="e">
        <f>IF(B974="","",MATCH(VLOOKUP(A974,'[2]進修學校用書-OK'!$A$3:$O$100,B974+3,FALSE),[2]進修學校總表!$A$2:$A$100,0))</f>
        <v>#REF!</v>
      </c>
    </row>
    <row r="975" spans="1:12" s="6" customFormat="1" ht="30" customHeight="1" x14ac:dyDescent="0.25">
      <c r="A975" s="6">
        <f t="shared" si="227"/>
        <v>49</v>
      </c>
      <c r="B975" s="11" t="e">
        <f>IF(B974="","",IF(B974+1&lt;=VLOOKUP(A975,'[2]進修學校用書-OK'!$A$3:$C$100,3),B974+1,""))</f>
        <v>#REF!</v>
      </c>
      <c r="C975" s="12" t="e">
        <f>IF(L975="","",INDEX([2]進修學校總表!$A$2:$R$100,L975,5))</f>
        <v>#REF!</v>
      </c>
      <c r="D975" s="13" t="e">
        <f>IF(L975="","",INDEX([2]進修學校總表!$A$2:$R$100,L975,6))</f>
        <v>#REF!</v>
      </c>
      <c r="E975" s="13" t="e">
        <f>IF(L975="","",INDEX([2]進修學校總表!$A$2:$R$100,L975,7))</f>
        <v>#REF!</v>
      </c>
      <c r="F975" s="13" t="e">
        <f>IF(L975="","",INDEX([2]進修學校總表!$A$2:$R$100,L975,3))</f>
        <v>#REF!</v>
      </c>
      <c r="G975" s="13" t="e">
        <f>IF(L975="","",INDEX([2]進修學校總表!$A$2:$R$100,L975,13))</f>
        <v>#REF!</v>
      </c>
      <c r="H975" s="14" t="e">
        <f>IF(L975="","",IF(INDEX([2]進修學校總表!$A$2:$R$100,L975,9)="","",INDEX([2]進修學校總表!$A$2:$R$100,L975,9)))</f>
        <v>#REF!</v>
      </c>
      <c r="I975" s="15" t="e">
        <f>IF(L975="","",IF(INDEX([2]進修學校總表!$A$2:$R$100,L975,18)="","",INDEX([2]進修學校總表!$A$2:$R$100,L975,18)))</f>
        <v>#REF!</v>
      </c>
      <c r="J975" s="16"/>
      <c r="L975" s="10" t="e">
        <f>IF(B975="","",MATCH(VLOOKUP(A975,'[2]進修學校用書-OK'!$A$3:$O$100,B975+3,FALSE),[2]進修學校總表!$A$2:$A$100,0))</f>
        <v>#REF!</v>
      </c>
    </row>
    <row r="976" spans="1:12" s="6" customFormat="1" ht="30" customHeight="1" x14ac:dyDescent="0.25">
      <c r="A976" s="6">
        <f t="shared" si="227"/>
        <v>49</v>
      </c>
      <c r="B976" s="11" t="e">
        <f>IF(B975="","",IF(B975+1&lt;=VLOOKUP(A976,'[2]進修學校用書-OK'!$A$3:$C$100,3),B975+1,""))</f>
        <v>#REF!</v>
      </c>
      <c r="C976" s="12" t="e">
        <f>IF(L976="","",INDEX([2]進修學校總表!$A$2:$R$100,L976,5))</f>
        <v>#REF!</v>
      </c>
      <c r="D976" s="13" t="e">
        <f>IF(L976="","",INDEX([2]進修學校總表!$A$2:$R$100,L976,6))</f>
        <v>#REF!</v>
      </c>
      <c r="E976" s="13" t="e">
        <f>IF(L976="","",INDEX([2]進修學校總表!$A$2:$R$100,L976,7))</f>
        <v>#REF!</v>
      </c>
      <c r="F976" s="13" t="e">
        <f>IF(L976="","",INDEX([2]進修學校總表!$A$2:$R$100,L976,3))</f>
        <v>#REF!</v>
      </c>
      <c r="G976" s="13" t="e">
        <f>IF(L976="","",INDEX([2]進修學校總表!$A$2:$R$100,L976,13))</f>
        <v>#REF!</v>
      </c>
      <c r="H976" s="14" t="e">
        <f>IF(L976="","",IF(INDEX([2]進修學校總表!$A$2:$R$100,L976,9)="","",INDEX([2]進修學校總表!$A$2:$R$100,L976,9)))</f>
        <v>#REF!</v>
      </c>
      <c r="I976" s="15" t="e">
        <f>IF(L976="","",IF(INDEX([2]進修學校總表!$A$2:$R$100,L976,18)="","",INDEX([2]進修學校總表!$A$2:$R$100,L976,18)))</f>
        <v>#REF!</v>
      </c>
      <c r="J976" s="16"/>
      <c r="L976" s="10" t="e">
        <f>IF(B976="","",MATCH(VLOOKUP(A976,'[2]進修學校用書-OK'!$A$3:$O$100,B976+3,FALSE),[2]進修學校總表!$A$2:$A$100,0))</f>
        <v>#REF!</v>
      </c>
    </row>
    <row r="977" spans="1:12" s="6" customFormat="1" ht="30" customHeight="1" x14ac:dyDescent="0.25">
      <c r="A977" s="6">
        <f t="shared" si="227"/>
        <v>49</v>
      </c>
      <c r="B977" s="11" t="e">
        <f>IF(B976="","",IF(B976+1&lt;=VLOOKUP(A977,'[2]進修學校用書-OK'!$A$3:$C$100,3),B976+1,""))</f>
        <v>#REF!</v>
      </c>
      <c r="C977" s="12" t="e">
        <f>IF(L977="","",INDEX([2]進修學校總表!$A$2:$R$100,L977,5))</f>
        <v>#REF!</v>
      </c>
      <c r="D977" s="13" t="e">
        <f>IF(L977="","",INDEX([2]進修學校總表!$A$2:$R$100,L977,6))</f>
        <v>#REF!</v>
      </c>
      <c r="E977" s="13" t="e">
        <f>IF(L977="","",INDEX([2]進修學校總表!$A$2:$R$100,L977,7))</f>
        <v>#REF!</v>
      </c>
      <c r="F977" s="13" t="e">
        <f>IF(L977="","",INDEX([2]進修學校總表!$A$2:$R$100,L977,3))</f>
        <v>#REF!</v>
      </c>
      <c r="G977" s="13" t="e">
        <f>IF(L977="","",INDEX([2]進修學校總表!$A$2:$R$100,L977,13))</f>
        <v>#REF!</v>
      </c>
      <c r="H977" s="14" t="e">
        <f>IF(L977="","",IF(INDEX([2]進修學校總表!$A$2:$R$100,L977,9)="","",INDEX([2]進修學校總表!$A$2:$R$100,L977,9)))</f>
        <v>#REF!</v>
      </c>
      <c r="I977" s="15" t="e">
        <f>IF(L977="","",IF(INDEX([2]進修學校總表!$A$2:$R$100,L977,18)="","",INDEX([2]進修學校總表!$A$2:$R$100,L977,18)))</f>
        <v>#REF!</v>
      </c>
      <c r="J977" s="16"/>
      <c r="L977" s="10" t="e">
        <f>IF(B977="","",MATCH(VLOOKUP(A977,'[2]進修學校用書-OK'!$A$3:$O$100,B977+3,FALSE),[2]進修學校總表!$A$2:$A$100,0))</f>
        <v>#REF!</v>
      </c>
    </row>
    <row r="978" spans="1:12" ht="10.15" customHeight="1" x14ac:dyDescent="0.25">
      <c r="B978" s="17" t="s">
        <v>30</v>
      </c>
      <c r="C978" s="17"/>
      <c r="D978" s="18" t="e">
        <f t="shared" ref="D978" si="228">SUM(G966:G977)</f>
        <v>#N/A</v>
      </c>
      <c r="E978" s="18"/>
      <c r="F978" s="18"/>
      <c r="G978" s="18"/>
      <c r="H978" s="18"/>
      <c r="I978" s="18"/>
      <c r="J978" s="18"/>
    </row>
    <row r="979" spans="1:12" ht="10.15" customHeight="1" x14ac:dyDescent="0.25">
      <c r="B979" s="17"/>
      <c r="C979" s="17"/>
      <c r="D979" s="18"/>
      <c r="E979" s="18"/>
      <c r="F979" s="18"/>
      <c r="G979" s="18"/>
      <c r="H979" s="18"/>
      <c r="I979" s="18"/>
      <c r="J979" s="18"/>
    </row>
    <row r="980" spans="1:12" ht="25.15" customHeight="1" x14ac:dyDescent="0.25">
      <c r="B980" s="19"/>
      <c r="C980" s="19"/>
      <c r="D980" s="20"/>
      <c r="E980" s="20"/>
      <c r="F980" s="20"/>
      <c r="G980" s="20"/>
      <c r="H980" s="20"/>
      <c r="I980" s="20"/>
      <c r="J980" s="20"/>
    </row>
    <row r="981" spans="1:12" ht="13.9" customHeight="1" x14ac:dyDescent="0.25">
      <c r="A981" s="1">
        <f t="shared" ref="A981" si="229">A961+1</f>
        <v>50</v>
      </c>
      <c r="C981" s="3" t="str">
        <f t="shared" ref="C981:C982" si="230">C961</f>
        <v>臺北市立大安高級工業職業學校附設進修學校</v>
      </c>
      <c r="D981" s="3"/>
      <c r="E981" s="3"/>
      <c r="F981" s="3"/>
      <c r="G981" s="4"/>
      <c r="H981" s="4"/>
    </row>
    <row r="982" spans="1:12" ht="13.9" customHeight="1" x14ac:dyDescent="0.25">
      <c r="C982" s="3" t="str">
        <f t="shared" si="230"/>
        <v>106學年度第2學期 教科書單</v>
      </c>
      <c r="D982" s="3"/>
      <c r="E982" s="3"/>
      <c r="F982" s="3"/>
      <c r="G982" s="4"/>
      <c r="H982" s="4"/>
    </row>
    <row r="984" spans="1:12" x14ac:dyDescent="0.25">
      <c r="C984" s="5">
        <f>INDEX([1]班級列表!$M$2:$N$61,A981,2)</f>
        <v>0</v>
      </c>
      <c r="E984" s="2" t="s">
        <v>31</v>
      </c>
      <c r="H984" s="2" t="s">
        <v>32</v>
      </c>
    </row>
    <row r="985" spans="1:12" s="6" customFormat="1" ht="14.25" x14ac:dyDescent="0.25">
      <c r="B985" s="7" t="s">
        <v>4</v>
      </c>
      <c r="C985" s="8" t="s">
        <v>5</v>
      </c>
      <c r="D985" s="8" t="s">
        <v>6</v>
      </c>
      <c r="E985" s="8" t="s">
        <v>7</v>
      </c>
      <c r="F985" s="8" t="s">
        <v>8</v>
      </c>
      <c r="G985" s="8" t="s">
        <v>9</v>
      </c>
      <c r="H985" s="8" t="s">
        <v>10</v>
      </c>
      <c r="I985" s="9" t="s">
        <v>11</v>
      </c>
      <c r="J985" s="9" t="s">
        <v>12</v>
      </c>
      <c r="L985" s="10" t="s">
        <v>33</v>
      </c>
    </row>
    <row r="986" spans="1:12" s="6" customFormat="1" ht="24" customHeight="1" x14ac:dyDescent="0.25">
      <c r="A986" s="6">
        <f t="shared" ref="A986" si="231">A981</f>
        <v>50</v>
      </c>
      <c r="B986" s="11">
        <v>1</v>
      </c>
      <c r="C986" s="12" t="e">
        <f>IF(L986="","",INDEX([2]進修學校總表!$A$2:$R$100,L986,5))</f>
        <v>#N/A</v>
      </c>
      <c r="D986" s="13" t="e">
        <f>IF(L986="","",INDEX([2]進修學校總表!$A$2:$R$100,L986,6))</f>
        <v>#N/A</v>
      </c>
      <c r="E986" s="13" t="e">
        <f>IF(L986="","",INDEX([2]進修學校總表!$A$2:$R$100,L986,7))</f>
        <v>#N/A</v>
      </c>
      <c r="F986" s="13" t="e">
        <f>IF(L986="","",INDEX([2]進修學校總表!$A$2:$R$100,L986,3))</f>
        <v>#N/A</v>
      </c>
      <c r="G986" s="13" t="e">
        <f>IF(L986="","",INDEX([2]進修學校總表!$A$2:$R$100,L986,13))</f>
        <v>#N/A</v>
      </c>
      <c r="H986" s="14" t="e">
        <f>IF(L986="","",IF(INDEX([2]進修學校總表!$A$2:$R$100,L986,9)="","",INDEX([2]進修學校總表!$A$2:$R$100,L986,9)))</f>
        <v>#N/A</v>
      </c>
      <c r="I986" s="15" t="e">
        <f>IF(L986="","",IF(INDEX([2]進修學校總表!$A$2:$R$100,L986,18)="","",INDEX([2]進修學校總表!$A$2:$R$100,L986,18)))</f>
        <v>#N/A</v>
      </c>
      <c r="J986" s="16"/>
      <c r="L986" s="10" t="e">
        <f>IF(B986="","",MATCH(VLOOKUP(A986,'[2]進修學校用書-OK'!$A$3:$O$100,B986+3,FALSE),[2]進修學校總表!$A$2:$A$100,0))</f>
        <v>#N/A</v>
      </c>
    </row>
    <row r="987" spans="1:12" s="6" customFormat="1" ht="24" customHeight="1" x14ac:dyDescent="0.25">
      <c r="A987" s="6">
        <f t="shared" ref="A987:A997" si="232">A986</f>
        <v>50</v>
      </c>
      <c r="B987" s="11" t="e">
        <f>IF(B986="","",IF(B986+1&lt;=VLOOKUP(A987,'[2]進修學校用書-OK'!$A$3:$C$100,3),B986+1,""))</f>
        <v>#REF!</v>
      </c>
      <c r="C987" s="12" t="e">
        <f>IF(L987="","",INDEX([2]進修學校總表!$A$2:$R$100,L987,5))</f>
        <v>#REF!</v>
      </c>
      <c r="D987" s="13" t="e">
        <f>IF(L987="","",INDEX([2]進修學校總表!$A$2:$R$100,L987,6))</f>
        <v>#REF!</v>
      </c>
      <c r="E987" s="13" t="e">
        <f>IF(L987="","",INDEX([2]進修學校總表!$A$2:$R$100,L987,7))</f>
        <v>#REF!</v>
      </c>
      <c r="F987" s="13" t="e">
        <f>IF(L987="","",INDEX([2]進修學校總表!$A$2:$R$100,L987,3))</f>
        <v>#REF!</v>
      </c>
      <c r="G987" s="13" t="e">
        <f>IF(L987="","",INDEX([2]進修學校總表!$A$2:$R$100,L987,13))</f>
        <v>#REF!</v>
      </c>
      <c r="H987" s="14" t="e">
        <f>IF(L987="","",IF(INDEX([2]進修學校總表!$A$2:$R$100,L987,9)="","",INDEX([2]進修學校總表!$A$2:$R$100,L987,9)))</f>
        <v>#REF!</v>
      </c>
      <c r="I987" s="15" t="e">
        <f>IF(L987="","",IF(INDEX([2]進修學校總表!$A$2:$R$100,L987,18)="","",INDEX([2]進修學校總表!$A$2:$R$100,L987,18)))</f>
        <v>#REF!</v>
      </c>
      <c r="J987" s="16"/>
      <c r="L987" s="10" t="e">
        <f>IF(B987="","",MATCH(VLOOKUP(A987,'[2]進修學校用書-OK'!$A$3:$O$100,B987+3,FALSE),[2]進修學校總表!$A$2:$A$100,0))</f>
        <v>#REF!</v>
      </c>
    </row>
    <row r="988" spans="1:12" s="6" customFormat="1" ht="24" customHeight="1" x14ac:dyDescent="0.25">
      <c r="A988" s="6">
        <f t="shared" si="232"/>
        <v>50</v>
      </c>
      <c r="B988" s="11" t="e">
        <f>IF(B987="","",IF(B987+1&lt;=VLOOKUP(A988,'[2]進修學校用書-OK'!$A$3:$C$100,3),B987+1,""))</f>
        <v>#REF!</v>
      </c>
      <c r="C988" s="12" t="e">
        <f>IF(L988="","",INDEX([2]進修學校總表!$A$2:$R$100,L988,5))</f>
        <v>#REF!</v>
      </c>
      <c r="D988" s="13" t="e">
        <f>IF(L988="","",INDEX([2]進修學校總表!$A$2:$R$100,L988,6))</f>
        <v>#REF!</v>
      </c>
      <c r="E988" s="13" t="e">
        <f>IF(L988="","",INDEX([2]進修學校總表!$A$2:$R$100,L988,7))</f>
        <v>#REF!</v>
      </c>
      <c r="F988" s="13" t="e">
        <f>IF(L988="","",INDEX([2]進修學校總表!$A$2:$R$100,L988,3))</f>
        <v>#REF!</v>
      </c>
      <c r="G988" s="13" t="e">
        <f>IF(L988="","",INDEX([2]進修學校總表!$A$2:$R$100,L988,13))</f>
        <v>#REF!</v>
      </c>
      <c r="H988" s="14" t="e">
        <f>IF(L988="","",IF(INDEX([2]進修學校總表!$A$2:$R$100,L988,9)="","",INDEX([2]進修學校總表!$A$2:$R$100,L988,9)))</f>
        <v>#REF!</v>
      </c>
      <c r="I988" s="15" t="e">
        <f>IF(L988="","",IF(INDEX([2]進修學校總表!$A$2:$R$100,L988,18)="","",INDEX([2]進修學校總表!$A$2:$R$100,L988,18)))</f>
        <v>#REF!</v>
      </c>
      <c r="J988" s="16"/>
      <c r="L988" s="10" t="e">
        <f>IF(B988="","",MATCH(VLOOKUP(A988,'[2]進修學校用書-OK'!$A$3:$O$100,B988+3,FALSE),[2]進修學校總表!$A$2:$A$100,0))</f>
        <v>#REF!</v>
      </c>
    </row>
    <row r="989" spans="1:12" s="6" customFormat="1" ht="24" customHeight="1" x14ac:dyDescent="0.25">
      <c r="A989" s="6">
        <f t="shared" si="232"/>
        <v>50</v>
      </c>
      <c r="B989" s="11" t="e">
        <f>IF(B988="","",IF(B988+1&lt;=VLOOKUP(A989,'[2]進修學校用書-OK'!$A$3:$C$100,3),B988+1,""))</f>
        <v>#REF!</v>
      </c>
      <c r="C989" s="12" t="e">
        <f>IF(L989="","",INDEX([2]進修學校總表!$A$2:$R$100,L989,5))</f>
        <v>#REF!</v>
      </c>
      <c r="D989" s="13" t="e">
        <f>IF(L989="","",INDEX([2]進修學校總表!$A$2:$R$100,L989,6))</f>
        <v>#REF!</v>
      </c>
      <c r="E989" s="13" t="e">
        <f>IF(L989="","",INDEX([2]進修學校總表!$A$2:$R$100,L989,7))</f>
        <v>#REF!</v>
      </c>
      <c r="F989" s="13" t="e">
        <f>IF(L989="","",INDEX([2]進修學校總表!$A$2:$R$100,L989,3))</f>
        <v>#REF!</v>
      </c>
      <c r="G989" s="13" t="e">
        <f>IF(L989="","",INDEX([2]進修學校總表!$A$2:$R$100,L989,13))</f>
        <v>#REF!</v>
      </c>
      <c r="H989" s="14" t="e">
        <f>IF(L989="","",IF(INDEX([2]進修學校總表!$A$2:$R$100,L989,9)="","",INDEX([2]進修學校總表!$A$2:$R$100,L989,9)))</f>
        <v>#REF!</v>
      </c>
      <c r="I989" s="15" t="e">
        <f>IF(L989="","",IF(INDEX([2]進修學校總表!$A$2:$R$100,L989,18)="","",INDEX([2]進修學校總表!$A$2:$R$100,L989,18)))</f>
        <v>#REF!</v>
      </c>
      <c r="J989" s="16"/>
      <c r="L989" s="10" t="e">
        <f>IF(B989="","",MATCH(VLOOKUP(A989,'[2]進修學校用書-OK'!$A$3:$O$100,B989+3,FALSE),[2]進修學校總表!$A$2:$A$100,0))</f>
        <v>#REF!</v>
      </c>
    </row>
    <row r="990" spans="1:12" s="6" customFormat="1" ht="24" customHeight="1" x14ac:dyDescent="0.25">
      <c r="A990" s="6">
        <f t="shared" si="232"/>
        <v>50</v>
      </c>
      <c r="B990" s="11" t="e">
        <f>IF(B989="","",IF(B989+1&lt;=VLOOKUP(A990,'[2]進修學校用書-OK'!$A$3:$C$100,3),B989+1,""))</f>
        <v>#REF!</v>
      </c>
      <c r="C990" s="12" t="e">
        <f>IF(L990="","",INDEX([2]進修學校總表!$A$2:$R$100,L990,5))</f>
        <v>#REF!</v>
      </c>
      <c r="D990" s="13" t="e">
        <f>IF(L990="","",INDEX([2]進修學校總表!$A$2:$R$100,L990,6))</f>
        <v>#REF!</v>
      </c>
      <c r="E990" s="13" t="e">
        <f>IF(L990="","",INDEX([2]進修學校總表!$A$2:$R$100,L990,7))</f>
        <v>#REF!</v>
      </c>
      <c r="F990" s="13" t="e">
        <f>IF(L990="","",INDEX([2]進修學校總表!$A$2:$R$100,L990,3))</f>
        <v>#REF!</v>
      </c>
      <c r="G990" s="13" t="e">
        <f>IF(L990="","",INDEX([2]進修學校總表!$A$2:$R$100,L990,13))</f>
        <v>#REF!</v>
      </c>
      <c r="H990" s="14" t="e">
        <f>IF(L990="","",IF(INDEX([2]進修學校總表!$A$2:$R$100,L990,9)="","",INDEX([2]進修學校總表!$A$2:$R$100,L990,9)))</f>
        <v>#REF!</v>
      </c>
      <c r="I990" s="15" t="e">
        <f>IF(L990="","",IF(INDEX([2]進修學校總表!$A$2:$R$100,L990,18)="","",INDEX([2]進修學校總表!$A$2:$R$100,L990,18)))</f>
        <v>#REF!</v>
      </c>
      <c r="J990" s="16"/>
      <c r="L990" s="10" t="e">
        <f>IF(B990="","",MATCH(VLOOKUP(A990,'[2]進修學校用書-OK'!$A$3:$O$100,B990+3,FALSE),[2]進修學校總表!$A$2:$A$100,0))</f>
        <v>#REF!</v>
      </c>
    </row>
    <row r="991" spans="1:12" s="6" customFormat="1" ht="24" customHeight="1" x14ac:dyDescent="0.25">
      <c r="A991" s="6">
        <f t="shared" si="232"/>
        <v>50</v>
      </c>
      <c r="B991" s="11" t="e">
        <f>IF(B990="","",IF(B990+1&lt;=VLOOKUP(A991,'[2]進修學校用書-OK'!$A$3:$C$100,3),B990+1,""))</f>
        <v>#REF!</v>
      </c>
      <c r="C991" s="12" t="e">
        <f>IF(L991="","",INDEX([2]進修學校總表!$A$2:$R$100,L991,5))</f>
        <v>#REF!</v>
      </c>
      <c r="D991" s="13" t="e">
        <f>IF(L991="","",INDEX([2]進修學校總表!$A$2:$R$100,L991,6))</f>
        <v>#REF!</v>
      </c>
      <c r="E991" s="13" t="e">
        <f>IF(L991="","",INDEX([2]進修學校總表!$A$2:$R$100,L991,7))</f>
        <v>#REF!</v>
      </c>
      <c r="F991" s="13" t="e">
        <f>IF(L991="","",INDEX([2]進修學校總表!$A$2:$R$100,L991,3))</f>
        <v>#REF!</v>
      </c>
      <c r="G991" s="13" t="e">
        <f>IF(L991="","",INDEX([2]進修學校總表!$A$2:$R$100,L991,13))</f>
        <v>#REF!</v>
      </c>
      <c r="H991" s="14" t="e">
        <f>IF(L991="","",IF(INDEX([2]進修學校總表!$A$2:$R$100,L991,9)="","",INDEX([2]進修學校總表!$A$2:$R$100,L991,9)))</f>
        <v>#REF!</v>
      </c>
      <c r="I991" s="15" t="e">
        <f>IF(L991="","",IF(INDEX([2]進修學校總表!$A$2:$R$100,L991,18)="","",INDEX([2]進修學校總表!$A$2:$R$100,L991,18)))</f>
        <v>#REF!</v>
      </c>
      <c r="J991" s="16"/>
      <c r="L991" s="10" t="e">
        <f>IF(B991="","",MATCH(VLOOKUP(A991,'[2]進修學校用書-OK'!$A$3:$O$100,B991+3,FALSE),[2]進修學校總表!$A$2:$A$100,0))</f>
        <v>#REF!</v>
      </c>
    </row>
    <row r="992" spans="1:12" s="6" customFormat="1" ht="24" customHeight="1" x14ac:dyDescent="0.25">
      <c r="A992" s="6">
        <f t="shared" si="232"/>
        <v>50</v>
      </c>
      <c r="B992" s="11" t="e">
        <f>IF(B991="","",IF(B991+1&lt;=VLOOKUP(A992,'[2]進修學校用書-OK'!$A$3:$C$100,3),B991+1,""))</f>
        <v>#REF!</v>
      </c>
      <c r="C992" s="12" t="e">
        <f>IF(L992="","",INDEX([2]進修學校總表!$A$2:$R$100,L992,5))</f>
        <v>#REF!</v>
      </c>
      <c r="D992" s="13" t="e">
        <f>IF(L992="","",INDEX([2]進修學校總表!$A$2:$R$100,L992,6))</f>
        <v>#REF!</v>
      </c>
      <c r="E992" s="13" t="e">
        <f>IF(L992="","",INDEX([2]進修學校總表!$A$2:$R$100,L992,7))</f>
        <v>#REF!</v>
      </c>
      <c r="F992" s="13" t="e">
        <f>IF(L992="","",INDEX([2]進修學校總表!$A$2:$R$100,L992,3))</f>
        <v>#REF!</v>
      </c>
      <c r="G992" s="13" t="e">
        <f>IF(L992="","",INDEX([2]進修學校總表!$A$2:$R$100,L992,13))</f>
        <v>#REF!</v>
      </c>
      <c r="H992" s="14" t="e">
        <f>IF(L992="","",IF(INDEX([2]進修學校總表!$A$2:$R$100,L992,9)="","",INDEX([2]進修學校總表!$A$2:$R$100,L992,9)))</f>
        <v>#REF!</v>
      </c>
      <c r="I992" s="15" t="e">
        <f>IF(L992="","",IF(INDEX([2]進修學校總表!$A$2:$R$100,L992,18)="","",INDEX([2]進修學校總表!$A$2:$R$100,L992,18)))</f>
        <v>#REF!</v>
      </c>
      <c r="J992" s="16"/>
      <c r="L992" s="10" t="e">
        <f>IF(B992="","",MATCH(VLOOKUP(A992,'[2]進修學校用書-OK'!$A$3:$O$100,B992+3,FALSE),[2]進修學校總表!$A$2:$A$100,0))</f>
        <v>#REF!</v>
      </c>
    </row>
    <row r="993" spans="1:12" s="6" customFormat="1" ht="24" customHeight="1" x14ac:dyDescent="0.25">
      <c r="A993" s="6">
        <f t="shared" si="232"/>
        <v>50</v>
      </c>
      <c r="B993" s="11" t="e">
        <f>IF(B992="","",IF(B992+1&lt;=VLOOKUP(A993,'[2]進修學校用書-OK'!$A$3:$C$100,3),B992+1,""))</f>
        <v>#REF!</v>
      </c>
      <c r="C993" s="12" t="e">
        <f>IF(L993="","",INDEX([2]進修學校總表!$A$2:$R$100,L993,5))</f>
        <v>#REF!</v>
      </c>
      <c r="D993" s="13" t="e">
        <f>IF(L993="","",INDEX([2]進修學校總表!$A$2:$R$100,L993,6))</f>
        <v>#REF!</v>
      </c>
      <c r="E993" s="13" t="e">
        <f>IF(L993="","",INDEX([2]進修學校總表!$A$2:$R$100,L993,7))</f>
        <v>#REF!</v>
      </c>
      <c r="F993" s="13" t="e">
        <f>IF(L993="","",INDEX([2]進修學校總表!$A$2:$R$100,L993,3))</f>
        <v>#REF!</v>
      </c>
      <c r="G993" s="13" t="e">
        <f>IF(L993="","",INDEX([2]進修學校總表!$A$2:$R$100,L993,13))</f>
        <v>#REF!</v>
      </c>
      <c r="H993" s="14" t="e">
        <f>IF(L993="","",IF(INDEX([2]進修學校總表!$A$2:$R$100,L993,9)="","",INDEX([2]進修學校總表!$A$2:$R$100,L993,9)))</f>
        <v>#REF!</v>
      </c>
      <c r="I993" s="15" t="e">
        <f>IF(L993="","",IF(INDEX([2]進修學校總表!$A$2:$R$100,L993,18)="","",INDEX([2]進修學校總表!$A$2:$R$100,L993,18)))</f>
        <v>#REF!</v>
      </c>
      <c r="J993" s="16"/>
      <c r="L993" s="10" t="e">
        <f>IF(B993="","",MATCH(VLOOKUP(A993,'[2]進修學校用書-OK'!$A$3:$O$100,B993+3,FALSE),[2]進修學校總表!$A$2:$A$100,0))</f>
        <v>#REF!</v>
      </c>
    </row>
    <row r="994" spans="1:12" s="6" customFormat="1" ht="24" customHeight="1" x14ac:dyDescent="0.25">
      <c r="A994" s="6">
        <f t="shared" si="232"/>
        <v>50</v>
      </c>
      <c r="B994" s="11" t="e">
        <f>IF(B993="","",IF(B993+1&lt;=VLOOKUP(A994,'[2]進修學校用書-OK'!$A$3:$C$100,3),B993+1,""))</f>
        <v>#REF!</v>
      </c>
      <c r="C994" s="12" t="e">
        <f>IF(L994="","",INDEX([2]進修學校總表!$A$2:$R$100,L994,5))</f>
        <v>#REF!</v>
      </c>
      <c r="D994" s="13" t="e">
        <f>IF(L994="","",INDEX([2]進修學校總表!$A$2:$R$100,L994,6))</f>
        <v>#REF!</v>
      </c>
      <c r="E994" s="13" t="e">
        <f>IF(L994="","",INDEX([2]進修學校總表!$A$2:$R$100,L994,7))</f>
        <v>#REF!</v>
      </c>
      <c r="F994" s="13" t="e">
        <f>IF(L994="","",INDEX([2]進修學校總表!$A$2:$R$100,L994,3))</f>
        <v>#REF!</v>
      </c>
      <c r="G994" s="13" t="e">
        <f>IF(L994="","",INDEX([2]進修學校總表!$A$2:$R$100,L994,13))</f>
        <v>#REF!</v>
      </c>
      <c r="H994" s="14" t="e">
        <f>IF(L994="","",IF(INDEX([2]進修學校總表!$A$2:$R$100,L994,9)="","",INDEX([2]進修學校總表!$A$2:$R$100,L994,9)))</f>
        <v>#REF!</v>
      </c>
      <c r="I994" s="15" t="e">
        <f>IF(L994="","",IF(INDEX([2]進修學校總表!$A$2:$R$100,L994,18)="","",INDEX([2]進修學校總表!$A$2:$R$100,L994,18)))</f>
        <v>#REF!</v>
      </c>
      <c r="J994" s="16"/>
      <c r="L994" s="10" t="e">
        <f>IF(B994="","",MATCH(VLOOKUP(A994,'[2]進修學校用書-OK'!$A$3:$O$100,B994+3,FALSE),[2]進修學校總表!$A$2:$A$100,0))</f>
        <v>#REF!</v>
      </c>
    </row>
    <row r="995" spans="1:12" s="6" customFormat="1" ht="30" customHeight="1" x14ac:dyDescent="0.25">
      <c r="A995" s="6">
        <f t="shared" si="232"/>
        <v>50</v>
      </c>
      <c r="B995" s="11" t="e">
        <f>IF(B994="","",IF(B994+1&lt;=VLOOKUP(A995,'[2]進修學校用書-OK'!$A$3:$C$100,3),B994+1,""))</f>
        <v>#REF!</v>
      </c>
      <c r="C995" s="12" t="e">
        <f>IF(L995="","",INDEX([2]進修學校總表!$A$2:$R$100,L995,5))</f>
        <v>#REF!</v>
      </c>
      <c r="D995" s="13" t="e">
        <f>IF(L995="","",INDEX([2]進修學校總表!$A$2:$R$100,L995,6))</f>
        <v>#REF!</v>
      </c>
      <c r="E995" s="13" t="e">
        <f>IF(L995="","",INDEX([2]進修學校總表!$A$2:$R$100,L995,7))</f>
        <v>#REF!</v>
      </c>
      <c r="F995" s="13" t="e">
        <f>IF(L995="","",INDEX([2]進修學校總表!$A$2:$R$100,L995,3))</f>
        <v>#REF!</v>
      </c>
      <c r="G995" s="13" t="e">
        <f>IF(L995="","",INDEX([2]進修學校總表!$A$2:$R$100,L995,13))</f>
        <v>#REF!</v>
      </c>
      <c r="H995" s="14" t="e">
        <f>IF(L995="","",IF(INDEX([2]進修學校總表!$A$2:$R$100,L995,9)="","",INDEX([2]進修學校總表!$A$2:$R$100,L995,9)))</f>
        <v>#REF!</v>
      </c>
      <c r="I995" s="15" t="e">
        <f>IF(L995="","",IF(INDEX([2]進修學校總表!$A$2:$R$100,L995,18)="","",INDEX([2]進修學校總表!$A$2:$R$100,L995,18)))</f>
        <v>#REF!</v>
      </c>
      <c r="J995" s="16"/>
      <c r="L995" s="10" t="e">
        <f>IF(B995="","",MATCH(VLOOKUP(A995,'[2]進修學校用書-OK'!$A$3:$O$100,B995+3,FALSE),[2]進修學校總表!$A$2:$A$100,0))</f>
        <v>#REF!</v>
      </c>
    </row>
    <row r="996" spans="1:12" s="6" customFormat="1" ht="30" customHeight="1" x14ac:dyDescent="0.25">
      <c r="A996" s="6">
        <f t="shared" si="232"/>
        <v>50</v>
      </c>
      <c r="B996" s="11" t="e">
        <f>IF(B995="","",IF(B995+1&lt;=VLOOKUP(A996,'[2]進修學校用書-OK'!$A$3:$C$100,3),B995+1,""))</f>
        <v>#REF!</v>
      </c>
      <c r="C996" s="12" t="e">
        <f>IF(L996="","",INDEX([2]進修學校總表!$A$2:$R$100,L996,5))</f>
        <v>#REF!</v>
      </c>
      <c r="D996" s="13" t="e">
        <f>IF(L996="","",INDEX([2]進修學校總表!$A$2:$R$100,L996,6))</f>
        <v>#REF!</v>
      </c>
      <c r="E996" s="13" t="e">
        <f>IF(L996="","",INDEX([2]進修學校總表!$A$2:$R$100,L996,7))</f>
        <v>#REF!</v>
      </c>
      <c r="F996" s="13" t="e">
        <f>IF(L996="","",INDEX([2]進修學校總表!$A$2:$R$100,L996,3))</f>
        <v>#REF!</v>
      </c>
      <c r="G996" s="13" t="e">
        <f>IF(L996="","",INDEX([2]進修學校總表!$A$2:$R$100,L996,13))</f>
        <v>#REF!</v>
      </c>
      <c r="H996" s="14" t="e">
        <f>IF(L996="","",IF(INDEX([2]進修學校總表!$A$2:$R$100,L996,9)="","",INDEX([2]進修學校總表!$A$2:$R$100,L996,9)))</f>
        <v>#REF!</v>
      </c>
      <c r="I996" s="15" t="e">
        <f>IF(L996="","",IF(INDEX([2]進修學校總表!$A$2:$R$100,L996,18)="","",INDEX([2]進修學校總表!$A$2:$R$100,L996,18)))</f>
        <v>#REF!</v>
      </c>
      <c r="J996" s="16"/>
      <c r="L996" s="10" t="e">
        <f>IF(B996="","",MATCH(VLOOKUP(A996,'[2]進修學校用書-OK'!$A$3:$O$100,B996+3,FALSE),[2]進修學校總表!$A$2:$A$100,0))</f>
        <v>#REF!</v>
      </c>
    </row>
    <row r="997" spans="1:12" s="6" customFormat="1" ht="30" customHeight="1" x14ac:dyDescent="0.25">
      <c r="A997" s="6">
        <f t="shared" si="232"/>
        <v>50</v>
      </c>
      <c r="B997" s="11" t="e">
        <f>IF(B996="","",IF(B996+1&lt;=VLOOKUP(A997,'[2]進修學校用書-OK'!$A$3:$C$100,3),B996+1,""))</f>
        <v>#REF!</v>
      </c>
      <c r="C997" s="12" t="e">
        <f>IF(L997="","",INDEX([2]進修學校總表!$A$2:$R$100,L997,5))</f>
        <v>#REF!</v>
      </c>
      <c r="D997" s="13" t="e">
        <f>IF(L997="","",INDEX([2]進修學校總表!$A$2:$R$100,L997,6))</f>
        <v>#REF!</v>
      </c>
      <c r="E997" s="13" t="e">
        <f>IF(L997="","",INDEX([2]進修學校總表!$A$2:$R$100,L997,7))</f>
        <v>#REF!</v>
      </c>
      <c r="F997" s="13" t="e">
        <f>IF(L997="","",INDEX([2]進修學校總表!$A$2:$R$100,L997,3))</f>
        <v>#REF!</v>
      </c>
      <c r="G997" s="13" t="e">
        <f>IF(L997="","",INDEX([2]進修學校總表!$A$2:$R$100,L997,13))</f>
        <v>#REF!</v>
      </c>
      <c r="H997" s="14" t="e">
        <f>IF(L997="","",IF(INDEX([2]進修學校總表!$A$2:$R$100,L997,9)="","",INDEX([2]進修學校總表!$A$2:$R$100,L997,9)))</f>
        <v>#REF!</v>
      </c>
      <c r="I997" s="15" t="e">
        <f>IF(L997="","",IF(INDEX([2]進修學校總表!$A$2:$R$100,L997,18)="","",INDEX([2]進修學校總表!$A$2:$R$100,L997,18)))</f>
        <v>#REF!</v>
      </c>
      <c r="J997" s="16"/>
      <c r="L997" s="10" t="e">
        <f>IF(B997="","",MATCH(VLOOKUP(A997,'[2]進修學校用書-OK'!$A$3:$O$100,B997+3,FALSE),[2]進修學校總表!$A$2:$A$100,0))</f>
        <v>#REF!</v>
      </c>
    </row>
    <row r="998" spans="1:12" ht="10.15" customHeight="1" x14ac:dyDescent="0.25">
      <c r="B998" s="17" t="s">
        <v>30</v>
      </c>
      <c r="C998" s="17"/>
      <c r="D998" s="18" t="e">
        <f t="shared" ref="D998" si="233">SUM(G986:G997)</f>
        <v>#N/A</v>
      </c>
      <c r="E998" s="18"/>
      <c r="F998" s="18"/>
      <c r="G998" s="18"/>
      <c r="H998" s="18"/>
      <c r="I998" s="18"/>
      <c r="J998" s="18"/>
    </row>
    <row r="999" spans="1:12" ht="10.15" customHeight="1" x14ac:dyDescent="0.25">
      <c r="B999" s="17"/>
      <c r="C999" s="17"/>
      <c r="D999" s="18"/>
      <c r="E999" s="18"/>
      <c r="F999" s="18"/>
      <c r="G999" s="18"/>
      <c r="H999" s="18"/>
      <c r="I999" s="18"/>
      <c r="J999" s="18"/>
    </row>
    <row r="1000" spans="1:12" ht="25.15" customHeight="1" x14ac:dyDescent="0.25">
      <c r="B1000" s="19"/>
      <c r="C1000" s="19"/>
      <c r="D1000" s="20"/>
      <c r="E1000" s="20"/>
      <c r="F1000" s="20"/>
      <c r="G1000" s="20"/>
      <c r="H1000" s="20"/>
      <c r="I1000" s="20"/>
      <c r="J1000" s="20"/>
    </row>
  </sheetData>
  <mergeCells count="100">
    <mergeCell ref="B978:C979"/>
    <mergeCell ref="D978:J979"/>
    <mergeCell ref="B998:C999"/>
    <mergeCell ref="D998:J999"/>
    <mergeCell ref="B918:C919"/>
    <mergeCell ref="D918:J919"/>
    <mergeCell ref="B938:C939"/>
    <mergeCell ref="D938:J939"/>
    <mergeCell ref="B958:C959"/>
    <mergeCell ref="D958:J959"/>
    <mergeCell ref="B858:C859"/>
    <mergeCell ref="D858:J859"/>
    <mergeCell ref="B878:C879"/>
    <mergeCell ref="D878:J879"/>
    <mergeCell ref="B898:C899"/>
    <mergeCell ref="D898:J899"/>
    <mergeCell ref="B798:C799"/>
    <mergeCell ref="D798:J799"/>
    <mergeCell ref="B818:C819"/>
    <mergeCell ref="D818:J819"/>
    <mergeCell ref="B838:C839"/>
    <mergeCell ref="D838:J839"/>
    <mergeCell ref="B738:C739"/>
    <mergeCell ref="D738:J739"/>
    <mergeCell ref="B758:C759"/>
    <mergeCell ref="D758:J759"/>
    <mergeCell ref="B778:C779"/>
    <mergeCell ref="D778:J779"/>
    <mergeCell ref="B678:C679"/>
    <mergeCell ref="D678:J679"/>
    <mergeCell ref="B698:C699"/>
    <mergeCell ref="D698:J699"/>
    <mergeCell ref="B718:C719"/>
    <mergeCell ref="D718:J719"/>
    <mergeCell ref="B618:C619"/>
    <mergeCell ref="D618:J619"/>
    <mergeCell ref="B638:C639"/>
    <mergeCell ref="D638:J639"/>
    <mergeCell ref="B658:C659"/>
    <mergeCell ref="D658:J659"/>
    <mergeCell ref="B558:C559"/>
    <mergeCell ref="D558:J559"/>
    <mergeCell ref="B578:C579"/>
    <mergeCell ref="D578:J579"/>
    <mergeCell ref="B598:C599"/>
    <mergeCell ref="D598:J599"/>
    <mergeCell ref="B498:C499"/>
    <mergeCell ref="D498:J499"/>
    <mergeCell ref="B518:C519"/>
    <mergeCell ref="D518:J519"/>
    <mergeCell ref="B538:C539"/>
    <mergeCell ref="D538:J539"/>
    <mergeCell ref="B438:C439"/>
    <mergeCell ref="D438:J439"/>
    <mergeCell ref="B458:C459"/>
    <mergeCell ref="D458:J459"/>
    <mergeCell ref="B478:C479"/>
    <mergeCell ref="D478:J479"/>
    <mergeCell ref="B378:C379"/>
    <mergeCell ref="D378:J379"/>
    <mergeCell ref="B398:C399"/>
    <mergeCell ref="D398:J399"/>
    <mergeCell ref="B418:C419"/>
    <mergeCell ref="D418:J419"/>
    <mergeCell ref="B318:C319"/>
    <mergeCell ref="D318:J319"/>
    <mergeCell ref="B338:C339"/>
    <mergeCell ref="D338:J339"/>
    <mergeCell ref="B358:C359"/>
    <mergeCell ref="D358:J359"/>
    <mergeCell ref="B258:C259"/>
    <mergeCell ref="D258:J259"/>
    <mergeCell ref="B278:C279"/>
    <mergeCell ref="D278:J279"/>
    <mergeCell ref="B298:C299"/>
    <mergeCell ref="D298:J299"/>
    <mergeCell ref="B198:C199"/>
    <mergeCell ref="D198:J199"/>
    <mergeCell ref="B218:C219"/>
    <mergeCell ref="D218:J219"/>
    <mergeCell ref="B238:C239"/>
    <mergeCell ref="D238:J239"/>
    <mergeCell ref="B138:C139"/>
    <mergeCell ref="D138:J139"/>
    <mergeCell ref="B158:C159"/>
    <mergeCell ref="D158:J159"/>
    <mergeCell ref="B178:C179"/>
    <mergeCell ref="D178:J179"/>
    <mergeCell ref="B78:C79"/>
    <mergeCell ref="D78:J79"/>
    <mergeCell ref="B98:C99"/>
    <mergeCell ref="D98:J99"/>
    <mergeCell ref="B118:C119"/>
    <mergeCell ref="D118:J119"/>
    <mergeCell ref="B18:C19"/>
    <mergeCell ref="D18:J19"/>
    <mergeCell ref="B38:C39"/>
    <mergeCell ref="D38:J39"/>
    <mergeCell ref="B58:C59"/>
    <mergeCell ref="D58:J59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Valued Acer Customer</cp:lastModifiedBy>
  <dcterms:created xsi:type="dcterms:W3CDTF">2018-01-26T06:55:29Z</dcterms:created>
  <dcterms:modified xsi:type="dcterms:W3CDTF">2018-01-26T06:56:39Z</dcterms:modified>
</cp:coreProperties>
</file>